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0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<sst xmlns="http://schemas.openxmlformats.org/spreadsheetml/2006/main" count="2091" uniqueCount="107">
  <si>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</si>
  <si>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</si>
  <si>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</si>
  <si>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</si>
  <si>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</si>
  <si>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</si>
  <si>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</si>
  <si>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</si>
  <si>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</si>
  <si>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</si>
  <si>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</si>
  <si>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</si>
  <si>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</si>
  <si>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</si>
  <si>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</si>
  <si>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</si>
  <si>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</si>
  <si>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</si>
  <si>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</si>
  <si>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</si>
  <si>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</si>
  <si>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</si>
  <si>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</si>
  <si>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</si>
  <si>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</si>
  <si>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</si>
  <si>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</si>
  <si>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</si>
  <si>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</si>
  <si>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</si>
  <si>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</si>
  <si>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</si>
  <si>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</si>
  <si>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</si>
  <si>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</si>
  <si>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</si>
  <si>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</si>
  <si>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</si>
  <si>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</si>
  <si>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</si>
  <si>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</si>
  <si>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</si>
  <si>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</si>
  <si>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</si>
  <si>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</si>
  <si>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</si>
  <si>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</si>
  <si>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</si>
  <si>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</si>
  <si>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</si>
  <si>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</si>
  <si>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</si>
  <si>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</si>
  <si>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</si>
  <si>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</si>
  <si>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</si>
  <si>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</si>
  <si>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</si>
  <si>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</si>
  <si>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</si>
  <si>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</si>
  <si>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</si>
  <si>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</si>
  <si>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</si>
  <si>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</si>
  <si>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</si>
  <si>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</si>
  <si>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</si>
  <si>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</si>
  <si>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</si>
  <si>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</si>
  <si>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</si>
  <si>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</si>
  <si>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</si>
  <si>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</si>
  <si>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</si>
  <si>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</si>
  <si>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</si>
  <si>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</si>
  <si>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</si>
  <si>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</si>
  <si>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</si>
  <si>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</si>
  <si>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</si>
  <si>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</si>
  <si>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</si>
  <si>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</si>
  <si>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</si>
  <si>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</si>
  <si>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</si>
  <si>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</si>
  <si>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</si>
  <si>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</si>
  <si>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</si>
  <si>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</si>
  <si>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</si>
  <si>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</si>
  <si>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</si>
  <si>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</si>
  <si>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</si>
  <si>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</si>
  <si>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</si>
  <si>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</si>
  <si>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</si>
  <si>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</si>
  <si>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</si>
  <si>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Updated: March 19,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</si>
</sst>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5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345"/>
          <c:w val="0.80975"/>
          <c:h val="0.5787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'1994start'!$E$734:$S$734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'1994start'!$E$737:$S$737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'1994start'!$E$738:$S$738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'1994start'!$E$740:$S$740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'1994start'!$E$735:$S$735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'1994start'!$E$739:$S$739</c:f>
              <c:numCache/>
            </c:numRef>
          </c:val>
          <c:smooth val="0"/>
        </c:ser>
        <c:axId val="15320077"/>
        <c:axId val="3662966"/>
      </c:line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80"/>
        <c:noMultiLvlLbl val="0"/>
      </c:catAx>
      <c:valAx>
        <c:axId val="3662966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89325"/>
          <c:w val="0.714"/>
          <c:h val="0.10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3045"/>
          <c:w val="0.8075"/>
          <c:h val="0.471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'1994start'!$D$790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'1994start'!$E$790:$S$790</c:f>
              <c:numCache/>
            </c:numRef>
          </c:val>
          <c:smooth val="0"/>
        </c:ser>
        <c:ser>
          <c:idx val="1"/>
          <c:order val="1"/>
          <c:tx>
            <c:strRef>
              <c:f>'1994start'!$D$793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'1994start'!$E$793:$S$793</c:f>
              <c:numCache/>
            </c:numRef>
          </c:val>
          <c:smooth val="0"/>
        </c:ser>
        <c:ser>
          <c:idx val="2"/>
          <c:order val="2"/>
          <c:tx>
            <c:strRef>
              <c:f>'1994start'!$D$794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'1994start'!$E$794:$S$794</c:f>
              <c:numCache/>
            </c:numRef>
          </c:val>
          <c:smooth val="0"/>
        </c:ser>
        <c:ser>
          <c:idx val="3"/>
          <c:order val="3"/>
          <c:tx>
            <c:strRef>
              <c:f>'1994start'!$D$796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'1994start'!$E$796:$S$796</c:f>
              <c:numCache/>
            </c:numRef>
          </c:val>
          <c:smooth val="0"/>
        </c:ser>
        <c:ser>
          <c:idx val="4"/>
          <c:order val="4"/>
          <c:tx>
            <c:strRef>
              <c:f>'1994start'!$D$791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'1994start'!$E$791:$S$791</c:f>
              <c:numCache/>
            </c:numRef>
          </c:val>
          <c:smooth val="0"/>
        </c:ser>
        <c:ser>
          <c:idx val="5"/>
          <c:order val="5"/>
          <c:tx>
            <c:strRef>
              <c:f>'1994start'!$D$795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'1994start'!$E$741:$S$741</c:f>
              <c:numCache/>
            </c:numRef>
          </c:cat>
          <c:val>
            <c:numRef>
              <c:f>'1994start'!$E$795:$S$795</c:f>
              <c:numCache/>
            </c:numRef>
          </c:val>
          <c:smooth val="0"/>
        </c:ser>
        <c:axId val="32966695"/>
        <c:axId val="28264800"/>
      </c:line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auto val="1"/>
        <c:lblOffset val="180"/>
        <c:noMultiLvlLbl val="0"/>
      </c:catAx>
      <c:valAx>
        <c:axId val="28264800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87625"/>
          <c:w val="0.696"/>
          <c:h val="0.1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905"/>
          <c:w val="0.8195"/>
          <c:h val="0.523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'2000start'!$J$731:$S$731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'2000start'!$J$734:$S$734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'2000start'!$J$735:$S$735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'2000start'!$J$737:$S$737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'2000start'!$J$732:$S$732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'2000start'!$J$736:$S$736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3056609"/>
        <c:axId val="7747434"/>
      </c:line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auto val="1"/>
        <c:lblOffset val="180"/>
        <c:tickLblSkip val="1"/>
        <c:noMultiLvlLbl val="0"/>
      </c:catAx>
      <c:valAx>
        <c:axId val="7747434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89275"/>
          <c:w val="0.7215"/>
          <c:h val="0.107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13</xdr:col>
      <xdr:colOff>752475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757950"/>
        <a:ext cx="6143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798</xdr:row>
      <xdr:rowOff>9525</xdr:rowOff>
    </xdr:from>
    <xdr:to>
      <xdr:col>13</xdr:col>
      <xdr:colOff>828675</xdr:colOff>
      <xdr:row>821</xdr:row>
      <xdr:rowOff>95250</xdr:rowOff>
    </xdr:to>
    <xdr:graphicFrame>
      <xdr:nvGraphicFramePr>
        <xdr:cNvPr id="2" name="Chart 3"/>
        <xdr:cNvGraphicFramePr/>
      </xdr:nvGraphicFramePr>
      <xdr:xfrm>
        <a:off x="5505450" y="129635250"/>
        <a:ext cx="6296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13</xdr:col>
      <xdr:colOff>171450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795925"/>
        <a:ext cx="602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6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5" t="s">
        <v>106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spans="2:20" ht="12.75">
      <c r="B10" s="22"/>
      <c r="T10" s="10">
        <f>SUM(F17:T17)</f>
        <v>71622.83433133733</v>
      </c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2">
        <v>211.08</v>
      </c>
      <c r="T14" s="52">
        <v>211.148</v>
      </c>
      <c r="U14" s="11">
        <v>212</v>
      </c>
      <c r="V14" s="11">
        <v>212</v>
      </c>
      <c r="W14" s="11">
        <v>212</v>
      </c>
      <c r="X14" s="11">
        <v>212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0.00032215273829819794</v>
      </c>
      <c r="U15" s="4">
        <f>(U14-T14)/T14</f>
        <v>0.004035084395779282</v>
      </c>
      <c r="V15" s="4">
        <f>(V14-U14)/U14</f>
        <v>0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5619.374584165003</v>
      </c>
      <c r="U17" s="6">
        <f>T17*(1+U15)</f>
        <v>5642.049234863606</v>
      </c>
      <c r="V17" s="6">
        <f>U17*(1+V15)</f>
        <v>5642.049234863606</v>
      </c>
      <c r="W17" s="6">
        <f>V17*(1+W15)</f>
        <v>5642.049234863606</v>
      </c>
      <c r="X17" s="6">
        <f>W17*(1+X15)</f>
        <v>5642.049234863606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-0.4852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-0.3704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-0.5281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-0.3705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0.0514</v>
      </c>
      <c r="S35" s="21">
        <v>0.0277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-0.441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167229.79813415592</v>
      </c>
      <c r="V67" s="10">
        <f>U128</f>
        <v>161587.74889929235</v>
      </c>
      <c r="W67" s="10">
        <f>V128</f>
        <v>155945.69966442874</v>
      </c>
      <c r="X67" s="10">
        <f>W128</f>
        <v>150303.65042956517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-5619.374584165003</v>
      </c>
      <c r="U68" s="10">
        <f t="shared" si="9"/>
        <v>-5642.049234863606</v>
      </c>
      <c r="V68" s="10">
        <f t="shared" si="9"/>
        <v>-5642.049234863606</v>
      </c>
      <c r="W68" s="10">
        <f t="shared" si="9"/>
        <v>-5642.049234863606</v>
      </c>
      <c r="X68" s="10">
        <f t="shared" si="9"/>
        <v>-5642.049234863606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167229.79813415592</v>
      </c>
      <c r="U70" s="10">
        <f>SUM(U67:U69)</f>
        <v>161587.74889929232</v>
      </c>
      <c r="V70" s="10">
        <f>SUM(V67:V69)</f>
        <v>155945.69966442874</v>
      </c>
      <c r="W70" s="10">
        <f>SUM(W67:W69)</f>
        <v>150303.65042956514</v>
      </c>
      <c r="X70" s="10">
        <f>SUM(X67:X69)</f>
        <v>144661.60119470156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35118.257608172746</v>
      </c>
      <c r="U77" s="6">
        <f t="shared" si="17"/>
        <v>33933.42726885139</v>
      </c>
      <c r="V77" s="6">
        <f t="shared" si="16"/>
        <v>32748.596929530035</v>
      </c>
      <c r="W77" s="6">
        <f t="shared" si="16"/>
        <v>31563.766590208677</v>
      </c>
      <c r="X77" s="6">
        <f t="shared" si="16"/>
        <v>30378.936250887327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125422.34860061694</v>
      </c>
      <c r="U86" s="6">
        <f t="shared" si="17"/>
        <v>121190.81167446924</v>
      </c>
      <c r="V86" s="6">
        <f t="shared" si="16"/>
        <v>116959.27474832156</v>
      </c>
      <c r="W86" s="6">
        <f t="shared" si="16"/>
        <v>112727.73782217386</v>
      </c>
      <c r="X86" s="6">
        <f t="shared" si="16"/>
        <v>108496.20089602617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6689.191925366237</v>
      </c>
      <c r="U87" s="6">
        <f t="shared" si="17"/>
        <v>6463.509955971693</v>
      </c>
      <c r="V87" s="6">
        <f t="shared" si="16"/>
        <v>6237.82798657715</v>
      </c>
      <c r="W87" s="6">
        <f t="shared" si="16"/>
        <v>6012.146017182606</v>
      </c>
      <c r="X87" s="6">
        <f t="shared" si="16"/>
        <v>5786.464047788063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0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0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0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35118.257608172746</v>
      </c>
      <c r="U113" s="10">
        <f t="shared" si="42"/>
        <v>33933.42726885139</v>
      </c>
      <c r="V113" s="10">
        <f t="shared" si="42"/>
        <v>32748.596929530035</v>
      </c>
      <c r="W113" s="10">
        <f t="shared" si="42"/>
        <v>31563.766590208677</v>
      </c>
      <c r="X113" s="10">
        <f t="shared" si="42"/>
        <v>30378.936250887327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125422.34860061694</v>
      </c>
      <c r="U122" s="10">
        <f t="shared" si="42"/>
        <v>121190.81167446924</v>
      </c>
      <c r="V122" s="10">
        <f t="shared" si="42"/>
        <v>116959.27474832156</v>
      </c>
      <c r="W122" s="10">
        <f t="shared" si="42"/>
        <v>112727.73782217386</v>
      </c>
      <c r="X122" s="10">
        <f t="shared" si="42"/>
        <v>108496.20089602617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6689.191925366237</v>
      </c>
      <c r="U123" s="10">
        <f t="shared" si="42"/>
        <v>6463.509955971693</v>
      </c>
      <c r="V123" s="10">
        <f t="shared" si="42"/>
        <v>6237.82798657715</v>
      </c>
      <c r="W123" s="10">
        <f t="shared" si="42"/>
        <v>6012.146017182606</v>
      </c>
      <c r="X123" s="10">
        <f t="shared" si="42"/>
        <v>5786.464047788063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167229.79813415592</v>
      </c>
      <c r="U128" s="10">
        <f>SUM(U109:U127)</f>
        <v>161587.74889929235</v>
      </c>
      <c r="V128" s="10">
        <f>SUM(V109:V127)</f>
        <v>155945.69966442874</v>
      </c>
      <c r="W128" s="10">
        <f>SUM(W109:W127)</f>
        <v>150303.65042956517</v>
      </c>
      <c r="X128" s="10">
        <f>SUM(X109:X127)</f>
        <v>144661.60119470156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170810.05428374058</v>
      </c>
      <c r="V134" s="10">
        <f>U153</f>
        <v>165168.00504887698</v>
      </c>
      <c r="W134" s="10">
        <f>V153</f>
        <v>159525.95581401337</v>
      </c>
      <c r="X134" s="10">
        <f>W153</f>
        <v>153883.90657914977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-5619.374584165003</v>
      </c>
      <c r="U135" s="10">
        <f t="shared" si="63"/>
        <v>-5642.049234863606</v>
      </c>
      <c r="V135" s="10">
        <f t="shared" si="63"/>
        <v>-5642.049234863606</v>
      </c>
      <c r="W135" s="10">
        <f t="shared" si="63"/>
        <v>-5642.049234863606</v>
      </c>
      <c r="X135" s="10">
        <f t="shared" si="63"/>
        <v>-5642.049234863606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170810.05428374058</v>
      </c>
      <c r="U137" s="10">
        <f>SUM(U134:U136)</f>
        <v>165168.00504887698</v>
      </c>
      <c r="V137" s="10">
        <f>SUM(V134:V136)</f>
        <v>159525.95581401337</v>
      </c>
      <c r="W137" s="10">
        <f>SUM(W134:W136)</f>
        <v>153883.90657914977</v>
      </c>
      <c r="X137" s="10">
        <f>SUM(X134:X136)</f>
        <v>148241.85734428617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170810.05428374058</v>
      </c>
      <c r="U140" s="6">
        <f t="shared" si="67"/>
        <v>165168.00504887698</v>
      </c>
      <c r="V140" s="6">
        <f t="shared" si="67"/>
        <v>159525.95581401337</v>
      </c>
      <c r="W140" s="6">
        <f t="shared" si="67"/>
        <v>153883.90657914977</v>
      </c>
      <c r="X140" s="6">
        <f t="shared" si="67"/>
        <v>148241.85734428617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0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170810.05428374058</v>
      </c>
      <c r="U148" s="10">
        <f t="shared" si="71"/>
        <v>165168.00504887698</v>
      </c>
      <c r="V148" s="10">
        <f t="shared" si="71"/>
        <v>159525.95581401337</v>
      </c>
      <c r="W148" s="10">
        <f t="shared" si="71"/>
        <v>153883.90657914977</v>
      </c>
      <c r="X148" s="10">
        <f t="shared" si="71"/>
        <v>148241.85734428617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170810.05428374058</v>
      </c>
      <c r="U153" s="10">
        <f>SUM(U148:U152)</f>
        <v>165168.00504887698</v>
      </c>
      <c r="V153" s="10">
        <f>SUM(V148:V152)</f>
        <v>159525.95581401337</v>
      </c>
      <c r="W153" s="10">
        <f>SUM(W148:W152)</f>
        <v>153883.90657914977</v>
      </c>
      <c r="X153" s="10">
        <f>SUM(X148:X152)</f>
        <v>148241.85734428617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104290.42195311675</v>
      </c>
      <c r="V159" s="10">
        <f>U220</f>
        <v>98648.37271825314</v>
      </c>
      <c r="W159" s="10">
        <f>V220</f>
        <v>93006.32348338954</v>
      </c>
      <c r="X159" s="10">
        <f>W220</f>
        <v>87364.27424852594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-5619.374584165003</v>
      </c>
      <c r="U160" s="10">
        <f t="shared" si="78"/>
        <v>-5642.049234863606</v>
      </c>
      <c r="V160" s="10">
        <f t="shared" si="78"/>
        <v>-5642.049234863606</v>
      </c>
      <c r="W160" s="10">
        <f t="shared" si="78"/>
        <v>-5642.049234863606</v>
      </c>
      <c r="X160" s="10">
        <f t="shared" si="78"/>
        <v>-5642.049234863606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104290.42195311675</v>
      </c>
      <c r="U162" s="10">
        <f>SUM(U159:U161)</f>
        <v>98648.37271825314</v>
      </c>
      <c r="V162" s="10">
        <f>SUM(V159:V161)</f>
        <v>93006.32348338954</v>
      </c>
      <c r="W162" s="10">
        <f>SUM(W159:W161)</f>
        <v>87364.27424852594</v>
      </c>
      <c r="X162" s="10">
        <f>SUM(X159:X161)</f>
        <v>81722.22501366233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100118.80507499208</v>
      </c>
      <c r="U169" s="6">
        <f t="shared" si="84"/>
        <v>94702.43780952302</v>
      </c>
      <c r="V169" s="6">
        <f t="shared" si="84"/>
        <v>89286.07054405396</v>
      </c>
      <c r="W169" s="6">
        <f t="shared" si="84"/>
        <v>83869.7032785849</v>
      </c>
      <c r="X169" s="6">
        <f t="shared" si="84"/>
        <v>78453.33601311584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4171.61687812467</v>
      </c>
      <c r="U179" s="6">
        <f t="shared" si="84"/>
        <v>3945.9349087301257</v>
      </c>
      <c r="V179" s="6">
        <f t="shared" si="84"/>
        <v>3720.2529393355817</v>
      </c>
      <c r="W179" s="6">
        <f t="shared" si="84"/>
        <v>3494.5709699410377</v>
      </c>
      <c r="X179" s="6">
        <f t="shared" si="84"/>
        <v>3268.889000546493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0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0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100118.80507499208</v>
      </c>
      <c r="U205" s="10">
        <f t="shared" si="108"/>
        <v>94702.43780952302</v>
      </c>
      <c r="V205" s="10">
        <f t="shared" si="108"/>
        <v>89286.07054405396</v>
      </c>
      <c r="W205" s="10">
        <f t="shared" si="108"/>
        <v>83869.7032785849</v>
      </c>
      <c r="X205" s="10">
        <f t="shared" si="108"/>
        <v>78453.33601311584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4171.61687812467</v>
      </c>
      <c r="U215" s="10">
        <f t="shared" si="108"/>
        <v>3945.9349087301257</v>
      </c>
      <c r="V215" s="10">
        <f t="shared" si="108"/>
        <v>3720.2529393355817</v>
      </c>
      <c r="W215" s="10">
        <f t="shared" si="108"/>
        <v>3494.5709699410377</v>
      </c>
      <c r="X215" s="10">
        <f t="shared" si="108"/>
        <v>3268.889000546493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104290.42195311675</v>
      </c>
      <c r="U220" s="10">
        <f>SUM(U201:U219)</f>
        <v>98648.37271825314</v>
      </c>
      <c r="V220" s="10">
        <f>SUM(V201:V219)</f>
        <v>93006.32348338954</v>
      </c>
      <c r="W220" s="10">
        <f>SUM(W201:W219)</f>
        <v>87364.27424852594</v>
      </c>
      <c r="X220" s="10">
        <f>SUM(X201:X219)</f>
        <v>81722.22501366233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128937.46327735641</v>
      </c>
      <c r="V225" s="10">
        <f>U286</f>
        <v>123295.41404249282</v>
      </c>
      <c r="W225" s="10">
        <f>V286</f>
        <v>117653.36480762922</v>
      </c>
      <c r="X225" s="10">
        <f>W286</f>
        <v>112011.31557276561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-5619.374584165003</v>
      </c>
      <c r="U226" s="10">
        <f t="shared" si="129"/>
        <v>-5642.049234863606</v>
      </c>
      <c r="V226" s="10">
        <f t="shared" si="129"/>
        <v>-5642.049234863606</v>
      </c>
      <c r="W226" s="10">
        <f t="shared" si="129"/>
        <v>-5642.049234863606</v>
      </c>
      <c r="X226" s="10">
        <f t="shared" si="129"/>
        <v>-5642.049234863606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128937.46327735642</v>
      </c>
      <c r="U228" s="10">
        <f>SUM(U225:U227)</f>
        <v>123295.4140424928</v>
      </c>
      <c r="V228" s="10">
        <f>SUM(V225:V227)</f>
        <v>117653.36480762922</v>
      </c>
      <c r="W228" s="10">
        <f>SUM(W225:W227)</f>
        <v>112011.31557276561</v>
      </c>
      <c r="X228" s="10">
        <f>SUM(X225:X227)</f>
        <v>106369.26633790201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46417.48677984831</v>
      </c>
      <c r="U235" s="6">
        <f t="shared" si="135"/>
        <v>44386.34905529741</v>
      </c>
      <c r="V235" s="6">
        <f t="shared" si="135"/>
        <v>42355.21133074652</v>
      </c>
      <c r="W235" s="6">
        <f t="shared" si="135"/>
        <v>40324.07360619562</v>
      </c>
      <c r="X235" s="6">
        <f t="shared" si="135"/>
        <v>38292.93588164472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38681.238983206924</v>
      </c>
      <c r="U236" s="6">
        <f t="shared" si="135"/>
        <v>36988.62421274784</v>
      </c>
      <c r="V236" s="6">
        <f t="shared" si="135"/>
        <v>35296.00944228876</v>
      </c>
      <c r="W236" s="6">
        <f t="shared" si="135"/>
        <v>33603.39467182968</v>
      </c>
      <c r="X236" s="6">
        <f t="shared" si="135"/>
        <v>31910.779901370603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38681.238983206924</v>
      </c>
      <c r="U243" s="6">
        <f t="shared" si="135"/>
        <v>36988.62421274784</v>
      </c>
      <c r="V243" s="6">
        <f t="shared" si="135"/>
        <v>35296.00944228876</v>
      </c>
      <c r="W243" s="6">
        <f t="shared" si="135"/>
        <v>33603.39467182968</v>
      </c>
      <c r="X243" s="6">
        <f t="shared" si="135"/>
        <v>31910.779901370603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5157.498531094257</v>
      </c>
      <c r="U245" s="6">
        <f t="shared" si="135"/>
        <v>4931.816561699712</v>
      </c>
      <c r="V245" s="6">
        <f t="shared" si="135"/>
        <v>4706.134592305169</v>
      </c>
      <c r="W245" s="6">
        <f t="shared" si="135"/>
        <v>4480.452622910625</v>
      </c>
      <c r="X245" s="6">
        <f t="shared" si="135"/>
        <v>4254.7706535160805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0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0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0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0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46417.48677984831</v>
      </c>
      <c r="U271" s="10">
        <f t="shared" si="163"/>
        <v>44386.34905529741</v>
      </c>
      <c r="V271" s="10">
        <f t="shared" si="163"/>
        <v>42355.21133074652</v>
      </c>
      <c r="W271" s="10">
        <f t="shared" si="163"/>
        <v>40324.07360619562</v>
      </c>
      <c r="X271" s="10">
        <f t="shared" si="163"/>
        <v>38292.93588164472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38681.238983206924</v>
      </c>
      <c r="U272" s="10">
        <f t="shared" si="163"/>
        <v>36988.62421274784</v>
      </c>
      <c r="V272" s="10">
        <f t="shared" si="163"/>
        <v>35296.00944228876</v>
      </c>
      <c r="W272" s="10">
        <f t="shared" si="163"/>
        <v>33603.39467182968</v>
      </c>
      <c r="X272" s="10">
        <f t="shared" si="163"/>
        <v>31910.779901370603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38681.238983206924</v>
      </c>
      <c r="U279" s="10">
        <f t="shared" si="163"/>
        <v>36988.62421274784</v>
      </c>
      <c r="V279" s="10">
        <f t="shared" si="163"/>
        <v>35296.00944228876</v>
      </c>
      <c r="W279" s="10">
        <f t="shared" si="163"/>
        <v>33603.39467182968</v>
      </c>
      <c r="X279" s="10">
        <f t="shared" si="163"/>
        <v>31910.779901370603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5157.498531094257</v>
      </c>
      <c r="U281" s="10">
        <f t="shared" si="163"/>
        <v>4931.816561699712</v>
      </c>
      <c r="V281" s="10">
        <f t="shared" si="163"/>
        <v>4706.134592305169</v>
      </c>
      <c r="W281" s="10">
        <f t="shared" si="163"/>
        <v>4480.452622910625</v>
      </c>
      <c r="X281" s="10">
        <f t="shared" si="163"/>
        <v>4254.7706535160805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128937.46327735641</v>
      </c>
      <c r="U286" s="10">
        <f>SUM(U267:U285)</f>
        <v>123295.41404249282</v>
      </c>
      <c r="V286" s="10">
        <f>SUM(V267:V285)</f>
        <v>117653.36480762922</v>
      </c>
      <c r="W286" s="10">
        <f>SUM(W267:W285)</f>
        <v>112011.31557276561</v>
      </c>
      <c r="X286" s="10">
        <f>SUM(X267:X285)</f>
        <v>106369.26633790202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156019.54878105503</v>
      </c>
      <c r="V294" s="10">
        <f>U355</f>
        <v>150377.49954619142</v>
      </c>
      <c r="W294" s="10">
        <f>V355</f>
        <v>144735.45031132782</v>
      </c>
      <c r="X294" s="10">
        <f>W355</f>
        <v>139093.40107646422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-5619.374584165003</v>
      </c>
      <c r="U295" s="10">
        <f t="shared" si="183"/>
        <v>-5642.049234863606</v>
      </c>
      <c r="V295" s="10">
        <f t="shared" si="183"/>
        <v>-5642.049234863606</v>
      </c>
      <c r="W295" s="10">
        <f t="shared" si="183"/>
        <v>-5642.049234863606</v>
      </c>
      <c r="X295" s="10">
        <f t="shared" si="183"/>
        <v>-5642.049234863606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156019.54878105503</v>
      </c>
      <c r="U297" s="10">
        <f>SUM(U294:U296)</f>
        <v>150377.49954619142</v>
      </c>
      <c r="V297" s="10">
        <f>SUM(V294:V296)</f>
        <v>144735.45031132782</v>
      </c>
      <c r="W297" s="10">
        <f>SUM(W294:W296)</f>
        <v>139093.40107646422</v>
      </c>
      <c r="X297" s="10">
        <f>SUM(X294:X296)</f>
        <v>133451.3518416006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56167.03756117981</v>
      </c>
      <c r="U304" s="6">
        <f t="shared" si="189"/>
        <v>54135.89983662891</v>
      </c>
      <c r="V304" s="6">
        <f t="shared" si="189"/>
        <v>52104.76211207801</v>
      </c>
      <c r="W304" s="6">
        <f t="shared" si="189"/>
        <v>50073.62438752712</v>
      </c>
      <c r="X304" s="6">
        <f t="shared" si="189"/>
        <v>48042.48666297622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23402.932317158255</v>
      </c>
      <c r="U305" s="6">
        <f t="shared" si="189"/>
        <v>22556.624931928713</v>
      </c>
      <c r="V305" s="6">
        <f t="shared" si="189"/>
        <v>21710.31754669917</v>
      </c>
      <c r="W305" s="6">
        <f t="shared" si="189"/>
        <v>20864.010161469632</v>
      </c>
      <c r="X305" s="6">
        <f t="shared" si="189"/>
        <v>20017.70277624009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15601.954878105504</v>
      </c>
      <c r="U306" s="6">
        <f t="shared" si="189"/>
        <v>15037.749954619143</v>
      </c>
      <c r="V306" s="6">
        <f t="shared" si="189"/>
        <v>14473.545031132782</v>
      </c>
      <c r="W306" s="6">
        <f t="shared" si="189"/>
        <v>13909.340107646422</v>
      </c>
      <c r="X306" s="6">
        <f t="shared" si="189"/>
        <v>13345.135184160063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15601.954878105504</v>
      </c>
      <c r="U307" s="6">
        <f t="shared" si="189"/>
        <v>15037.749954619143</v>
      </c>
      <c r="V307" s="6">
        <f t="shared" si="189"/>
        <v>14473.545031132782</v>
      </c>
      <c r="W307" s="6">
        <f t="shared" si="189"/>
        <v>13909.340107646422</v>
      </c>
      <c r="X307" s="6">
        <f t="shared" si="189"/>
        <v>13345.135184160063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7800.977439052752</v>
      </c>
      <c r="U308" s="6">
        <f t="shared" si="189"/>
        <v>7518.8749773095715</v>
      </c>
      <c r="V308" s="6">
        <f t="shared" si="189"/>
        <v>7236.772515566391</v>
      </c>
      <c r="W308" s="6">
        <f t="shared" si="189"/>
        <v>6954.670053823211</v>
      </c>
      <c r="X308" s="6">
        <f t="shared" si="189"/>
        <v>6672.567592080031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7800.977439052752</v>
      </c>
      <c r="U309" s="6">
        <f t="shared" si="189"/>
        <v>7518.8749773095715</v>
      </c>
      <c r="V309" s="6">
        <f t="shared" si="189"/>
        <v>7236.772515566391</v>
      </c>
      <c r="W309" s="6">
        <f t="shared" si="189"/>
        <v>6954.670053823211</v>
      </c>
      <c r="X309" s="6">
        <f t="shared" si="189"/>
        <v>6672.567592080031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7800.977439052752</v>
      </c>
      <c r="U310" s="6">
        <f t="shared" si="189"/>
        <v>7518.8749773095715</v>
      </c>
      <c r="V310" s="6">
        <f t="shared" si="189"/>
        <v>7236.772515566391</v>
      </c>
      <c r="W310" s="6">
        <f t="shared" si="189"/>
        <v>6954.670053823211</v>
      </c>
      <c r="X310" s="6">
        <f t="shared" si="189"/>
        <v>6672.567592080031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7800.977439052752</v>
      </c>
      <c r="U311" s="6">
        <f t="shared" si="189"/>
        <v>7518.8749773095715</v>
      </c>
      <c r="V311" s="6">
        <f t="shared" si="189"/>
        <v>7236.772515566391</v>
      </c>
      <c r="W311" s="6">
        <f t="shared" si="189"/>
        <v>6954.670053823211</v>
      </c>
      <c r="X311" s="6">
        <f t="shared" si="189"/>
        <v>6672.567592080031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7800.977439052752</v>
      </c>
      <c r="U312" s="6">
        <f t="shared" si="189"/>
        <v>7518.8749773095715</v>
      </c>
      <c r="V312" s="6">
        <f t="shared" si="189"/>
        <v>7236.772515566391</v>
      </c>
      <c r="W312" s="6">
        <f t="shared" si="189"/>
        <v>6954.670053823211</v>
      </c>
      <c r="X312" s="6">
        <f t="shared" si="189"/>
        <v>6672.567592080031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6240.781951242201</v>
      </c>
      <c r="U314" s="6">
        <f t="shared" si="189"/>
        <v>6015.099981847657</v>
      </c>
      <c r="V314" s="6">
        <f t="shared" si="189"/>
        <v>5789.418012453113</v>
      </c>
      <c r="W314" s="6">
        <f t="shared" si="189"/>
        <v>5563.736043058569</v>
      </c>
      <c r="X314" s="6">
        <f t="shared" si="189"/>
        <v>5338.054073664024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0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0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0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0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0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0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0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0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0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0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56167.03756117981</v>
      </c>
      <c r="U340" s="10">
        <f t="shared" si="214"/>
        <v>54135.89983662891</v>
      </c>
      <c r="V340" s="10">
        <f t="shared" si="214"/>
        <v>52104.76211207801</v>
      </c>
      <c r="W340" s="10">
        <f t="shared" si="214"/>
        <v>50073.62438752712</v>
      </c>
      <c r="X340" s="10">
        <f t="shared" si="214"/>
        <v>48042.48666297622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23402.932317158255</v>
      </c>
      <c r="U341" s="10">
        <f t="shared" si="214"/>
        <v>22556.624931928713</v>
      </c>
      <c r="V341" s="10">
        <f t="shared" si="214"/>
        <v>21710.31754669917</v>
      </c>
      <c r="W341" s="10">
        <f t="shared" si="214"/>
        <v>20864.010161469632</v>
      </c>
      <c r="X341" s="10">
        <f t="shared" si="214"/>
        <v>20017.70277624009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15601.954878105504</v>
      </c>
      <c r="U342" s="10">
        <f t="shared" si="214"/>
        <v>15037.749954619143</v>
      </c>
      <c r="V342" s="10">
        <f t="shared" si="214"/>
        <v>14473.545031132782</v>
      </c>
      <c r="W342" s="10">
        <f t="shared" si="214"/>
        <v>13909.340107646422</v>
      </c>
      <c r="X342" s="10">
        <f t="shared" si="214"/>
        <v>13345.135184160063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15601.954878105504</v>
      </c>
      <c r="U343" s="10">
        <f t="shared" si="214"/>
        <v>15037.749954619143</v>
      </c>
      <c r="V343" s="10">
        <f t="shared" si="214"/>
        <v>14473.545031132782</v>
      </c>
      <c r="W343" s="10">
        <f t="shared" si="214"/>
        <v>13909.340107646422</v>
      </c>
      <c r="X343" s="10">
        <f t="shared" si="214"/>
        <v>13345.135184160063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7800.977439052752</v>
      </c>
      <c r="U344" s="10">
        <f t="shared" si="214"/>
        <v>7518.8749773095715</v>
      </c>
      <c r="V344" s="10">
        <f t="shared" si="214"/>
        <v>7236.772515566391</v>
      </c>
      <c r="W344" s="10">
        <f t="shared" si="214"/>
        <v>6954.670053823211</v>
      </c>
      <c r="X344" s="10">
        <f t="shared" si="214"/>
        <v>6672.567592080031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7800.977439052752</v>
      </c>
      <c r="U345" s="10">
        <f t="shared" si="214"/>
        <v>7518.8749773095715</v>
      </c>
      <c r="V345" s="10">
        <f t="shared" si="214"/>
        <v>7236.772515566391</v>
      </c>
      <c r="W345" s="10">
        <f t="shared" si="214"/>
        <v>6954.670053823211</v>
      </c>
      <c r="X345" s="10">
        <f t="shared" si="214"/>
        <v>6672.567592080031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7800.977439052752</v>
      </c>
      <c r="U346" s="10">
        <f t="shared" si="214"/>
        <v>7518.8749773095715</v>
      </c>
      <c r="V346" s="10">
        <f t="shared" si="214"/>
        <v>7236.772515566391</v>
      </c>
      <c r="W346" s="10">
        <f t="shared" si="214"/>
        <v>6954.670053823211</v>
      </c>
      <c r="X346" s="10">
        <f t="shared" si="214"/>
        <v>6672.567592080031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7800.977439052752</v>
      </c>
      <c r="U347" s="10">
        <f t="shared" si="214"/>
        <v>7518.8749773095715</v>
      </c>
      <c r="V347" s="10">
        <f t="shared" si="214"/>
        <v>7236.772515566391</v>
      </c>
      <c r="W347" s="10">
        <f t="shared" si="214"/>
        <v>6954.670053823211</v>
      </c>
      <c r="X347" s="10">
        <f t="shared" si="214"/>
        <v>6672.567592080031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7800.977439052752</v>
      </c>
      <c r="U348" s="10">
        <f t="shared" si="214"/>
        <v>7518.8749773095715</v>
      </c>
      <c r="V348" s="10">
        <f t="shared" si="214"/>
        <v>7236.772515566391</v>
      </c>
      <c r="W348" s="10">
        <f t="shared" si="214"/>
        <v>6954.670053823211</v>
      </c>
      <c r="X348" s="10">
        <f t="shared" si="214"/>
        <v>6672.567592080031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6240.781951242201</v>
      </c>
      <c r="U350" s="10">
        <f t="shared" si="214"/>
        <v>6015.099981847657</v>
      </c>
      <c r="V350" s="10">
        <f t="shared" si="214"/>
        <v>5789.418012453113</v>
      </c>
      <c r="W350" s="10">
        <f t="shared" si="214"/>
        <v>5563.736043058569</v>
      </c>
      <c r="X350" s="10">
        <f t="shared" si="214"/>
        <v>5338.054073664024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156019.54878105503</v>
      </c>
      <c r="U355" s="10">
        <f>SUM(U336:U354)</f>
        <v>150377.49954619142</v>
      </c>
      <c r="V355" s="10">
        <f>SUM(V336:V354)</f>
        <v>144735.45031132782</v>
      </c>
      <c r="W355" s="10">
        <f>SUM(W336:W354)</f>
        <v>139093.40107646422</v>
      </c>
      <c r="X355" s="10">
        <f>SUM(X336:X354)</f>
        <v>133451.35184160058</v>
      </c>
    </row>
    <row r="358" ht="1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165887.43622284278</v>
      </c>
      <c r="V361" s="10">
        <f>U422</f>
        <v>160245.38698797915</v>
      </c>
      <c r="W361" s="10">
        <f>V422</f>
        <v>154603.3377531155</v>
      </c>
      <c r="X361" s="10">
        <f>W422</f>
        <v>148961.28851825188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-5619.374584165003</v>
      </c>
      <c r="U362" s="10">
        <f t="shared" si="235"/>
        <v>-5642.049234863606</v>
      </c>
      <c r="V362" s="10">
        <f t="shared" si="235"/>
        <v>-5642.049234863606</v>
      </c>
      <c r="W362" s="10">
        <f t="shared" si="235"/>
        <v>-5642.049234863606</v>
      </c>
      <c r="X362" s="10">
        <f t="shared" si="235"/>
        <v>-5642.049234863606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165887.43622284275</v>
      </c>
      <c r="U364" s="10">
        <f>SUM(U361:U363)</f>
        <v>160245.38698797917</v>
      </c>
      <c r="V364" s="10">
        <f>SUM(V361:V363)</f>
        <v>154603.33775311554</v>
      </c>
      <c r="W364" s="10">
        <f>SUM(W361:W363)</f>
        <v>148961.2885182519</v>
      </c>
      <c r="X364" s="10">
        <f>SUM(X361:X363)</f>
        <v>143319.23928338828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34836.36160679698</v>
      </c>
      <c r="U371" s="6">
        <f t="shared" si="241"/>
        <v>33651.53126747563</v>
      </c>
      <c r="V371" s="6">
        <f t="shared" si="241"/>
        <v>32466.700928154263</v>
      </c>
      <c r="W371" s="6">
        <f t="shared" si="241"/>
        <v>31281.8705888329</v>
      </c>
      <c r="X371" s="6">
        <f t="shared" si="241"/>
        <v>30097.040249511538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31103.894291783014</v>
      </c>
      <c r="U372" s="6">
        <f t="shared" si="241"/>
        <v>30046.010060246095</v>
      </c>
      <c r="V372" s="6">
        <f t="shared" si="241"/>
        <v>28988.125828709162</v>
      </c>
      <c r="W372" s="6">
        <f t="shared" si="241"/>
        <v>27930.241597172233</v>
      </c>
      <c r="X372" s="6">
        <f t="shared" si="241"/>
        <v>26872.357365635304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20735.929527855344</v>
      </c>
      <c r="U373" s="6">
        <f t="shared" si="241"/>
        <v>20030.673373497397</v>
      </c>
      <c r="V373" s="6">
        <f t="shared" si="241"/>
        <v>19325.417219139443</v>
      </c>
      <c r="W373" s="6">
        <f t="shared" si="241"/>
        <v>18620.16106478149</v>
      </c>
      <c r="X373" s="6">
        <f t="shared" si="241"/>
        <v>17914.904910423535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20735.929527855344</v>
      </c>
      <c r="U374" s="6">
        <f t="shared" si="241"/>
        <v>20030.673373497397</v>
      </c>
      <c r="V374" s="6">
        <f t="shared" si="241"/>
        <v>19325.417219139443</v>
      </c>
      <c r="W374" s="6">
        <f t="shared" si="241"/>
        <v>18620.16106478149</v>
      </c>
      <c r="X374" s="6">
        <f t="shared" si="241"/>
        <v>17914.904910423535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10367.964763927672</v>
      </c>
      <c r="U375" s="6">
        <f t="shared" si="241"/>
        <v>10015.336686748698</v>
      </c>
      <c r="V375" s="6">
        <f t="shared" si="241"/>
        <v>9662.708609569721</v>
      </c>
      <c r="W375" s="6">
        <f t="shared" si="241"/>
        <v>9310.080532390744</v>
      </c>
      <c r="X375" s="6">
        <f t="shared" si="241"/>
        <v>8957.452455211767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10367.964763927672</v>
      </c>
      <c r="U376" s="6">
        <f t="shared" si="241"/>
        <v>10015.336686748698</v>
      </c>
      <c r="V376" s="6">
        <f t="shared" si="241"/>
        <v>9662.708609569721</v>
      </c>
      <c r="W376" s="6">
        <f t="shared" si="241"/>
        <v>9310.080532390744</v>
      </c>
      <c r="X376" s="6">
        <f t="shared" si="241"/>
        <v>8957.452455211767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10367.964763927672</v>
      </c>
      <c r="U377" s="6">
        <f t="shared" si="241"/>
        <v>10015.336686748698</v>
      </c>
      <c r="V377" s="6">
        <f t="shared" si="241"/>
        <v>9662.708609569721</v>
      </c>
      <c r="W377" s="6">
        <f t="shared" si="241"/>
        <v>9310.080532390744</v>
      </c>
      <c r="X377" s="6">
        <f t="shared" si="241"/>
        <v>8957.452455211767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10367.964763927672</v>
      </c>
      <c r="U378" s="6">
        <f t="shared" si="241"/>
        <v>10015.336686748698</v>
      </c>
      <c r="V378" s="6">
        <f t="shared" si="241"/>
        <v>9662.708609569721</v>
      </c>
      <c r="W378" s="6">
        <f t="shared" si="241"/>
        <v>9310.080532390744</v>
      </c>
      <c r="X378" s="6">
        <f t="shared" si="241"/>
        <v>8957.452455211767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10367.964763927672</v>
      </c>
      <c r="U379" s="6">
        <f t="shared" si="241"/>
        <v>10015.336686748698</v>
      </c>
      <c r="V379" s="6">
        <f t="shared" si="241"/>
        <v>9662.708609569721</v>
      </c>
      <c r="W379" s="6">
        <f t="shared" si="241"/>
        <v>9310.080532390744</v>
      </c>
      <c r="X379" s="6">
        <f t="shared" si="241"/>
        <v>8957.452455211767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6635.49744891371</v>
      </c>
      <c r="U381" s="6">
        <f t="shared" si="241"/>
        <v>6409.815479519167</v>
      </c>
      <c r="V381" s="6">
        <f t="shared" si="241"/>
        <v>6184.133510124622</v>
      </c>
      <c r="W381" s="6">
        <f t="shared" si="241"/>
        <v>5958.451540730077</v>
      </c>
      <c r="X381" s="6">
        <f t="shared" si="241"/>
        <v>5732.7695713355315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0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0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0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0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0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0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0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0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0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0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34836.36160679698</v>
      </c>
      <c r="U407" s="10">
        <f t="shared" si="265"/>
        <v>33651.53126747563</v>
      </c>
      <c r="V407" s="10">
        <f t="shared" si="265"/>
        <v>32466.700928154263</v>
      </c>
      <c r="W407" s="10">
        <f t="shared" si="265"/>
        <v>31281.8705888329</v>
      </c>
      <c r="X407" s="10">
        <f t="shared" si="265"/>
        <v>30097.040249511538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31103.894291783014</v>
      </c>
      <c r="U408" s="10">
        <f t="shared" si="265"/>
        <v>30046.010060246095</v>
      </c>
      <c r="V408" s="10">
        <f t="shared" si="265"/>
        <v>28988.125828709162</v>
      </c>
      <c r="W408" s="10">
        <f t="shared" si="265"/>
        <v>27930.241597172233</v>
      </c>
      <c r="X408" s="10">
        <f t="shared" si="265"/>
        <v>26872.357365635304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20735.929527855344</v>
      </c>
      <c r="U409" s="10">
        <f t="shared" si="265"/>
        <v>20030.673373497397</v>
      </c>
      <c r="V409" s="10">
        <f t="shared" si="265"/>
        <v>19325.417219139443</v>
      </c>
      <c r="W409" s="10">
        <f t="shared" si="265"/>
        <v>18620.16106478149</v>
      </c>
      <c r="X409" s="10">
        <f t="shared" si="265"/>
        <v>17914.904910423535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20735.929527855344</v>
      </c>
      <c r="U410" s="10">
        <f t="shared" si="265"/>
        <v>20030.673373497397</v>
      </c>
      <c r="V410" s="10">
        <f t="shared" si="265"/>
        <v>19325.417219139443</v>
      </c>
      <c r="W410" s="10">
        <f t="shared" si="265"/>
        <v>18620.16106478149</v>
      </c>
      <c r="X410" s="10">
        <f t="shared" si="265"/>
        <v>17914.904910423535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10367.964763927672</v>
      </c>
      <c r="U411" s="10">
        <f t="shared" si="265"/>
        <v>10015.336686748698</v>
      </c>
      <c r="V411" s="10">
        <f t="shared" si="265"/>
        <v>9662.708609569721</v>
      </c>
      <c r="W411" s="10">
        <f t="shared" si="265"/>
        <v>9310.080532390744</v>
      </c>
      <c r="X411" s="10">
        <f t="shared" si="265"/>
        <v>8957.452455211767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10367.964763927672</v>
      </c>
      <c r="U412" s="10">
        <f t="shared" si="265"/>
        <v>10015.336686748698</v>
      </c>
      <c r="V412" s="10">
        <f t="shared" si="265"/>
        <v>9662.708609569721</v>
      </c>
      <c r="W412" s="10">
        <f t="shared" si="265"/>
        <v>9310.080532390744</v>
      </c>
      <c r="X412" s="10">
        <f t="shared" si="265"/>
        <v>8957.452455211767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10367.964763927672</v>
      </c>
      <c r="U413" s="10">
        <f t="shared" si="265"/>
        <v>10015.336686748698</v>
      </c>
      <c r="V413" s="10">
        <f t="shared" si="265"/>
        <v>9662.708609569721</v>
      </c>
      <c r="W413" s="10">
        <f t="shared" si="265"/>
        <v>9310.080532390744</v>
      </c>
      <c r="X413" s="10">
        <f t="shared" si="265"/>
        <v>8957.452455211767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10367.964763927672</v>
      </c>
      <c r="U414" s="10">
        <f t="shared" si="265"/>
        <v>10015.336686748698</v>
      </c>
      <c r="V414" s="10">
        <f t="shared" si="265"/>
        <v>9662.708609569721</v>
      </c>
      <c r="W414" s="10">
        <f t="shared" si="265"/>
        <v>9310.080532390744</v>
      </c>
      <c r="X414" s="10">
        <f t="shared" si="265"/>
        <v>8957.452455211767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10367.964763927672</v>
      </c>
      <c r="U415" s="10">
        <f t="shared" si="265"/>
        <v>10015.336686748698</v>
      </c>
      <c r="V415" s="10">
        <f t="shared" si="265"/>
        <v>9662.708609569721</v>
      </c>
      <c r="W415" s="10">
        <f t="shared" si="265"/>
        <v>9310.080532390744</v>
      </c>
      <c r="X415" s="10">
        <f t="shared" si="265"/>
        <v>8957.452455211767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6635.49744891371</v>
      </c>
      <c r="U417" s="10">
        <f t="shared" si="265"/>
        <v>6409.815479519167</v>
      </c>
      <c r="V417" s="10">
        <f t="shared" si="265"/>
        <v>6184.133510124622</v>
      </c>
      <c r="W417" s="10">
        <f t="shared" si="265"/>
        <v>5958.451540730077</v>
      </c>
      <c r="X417" s="10">
        <f t="shared" si="265"/>
        <v>5732.7695713355315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165887.43622284278</v>
      </c>
      <c r="U422" s="10">
        <f>SUM(U403:U421)</f>
        <v>160245.38698797915</v>
      </c>
      <c r="V422" s="10">
        <f>SUM(V403:V421)</f>
        <v>154603.3377531155</v>
      </c>
      <c r="W422" s="10">
        <f>SUM(W403:W421)</f>
        <v>148961.28851825188</v>
      </c>
      <c r="X422" s="10">
        <f>SUM(X403:X421)</f>
        <v>143319.23928338825</v>
      </c>
    </row>
    <row r="425" ht="1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186957.96752016956</v>
      </c>
      <c r="V428" s="10">
        <f>U489</f>
        <v>181315.91828530596</v>
      </c>
      <c r="W428" s="10">
        <f>V489</f>
        <v>175673.86905044236</v>
      </c>
      <c r="X428" s="10">
        <f>W489</f>
        <v>170031.81981557875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-5619.374584165003</v>
      </c>
      <c r="U429" s="10">
        <f t="shared" si="286"/>
        <v>-5642.049234863606</v>
      </c>
      <c r="V429" s="10">
        <f t="shared" si="286"/>
        <v>-5642.049234863606</v>
      </c>
      <c r="W429" s="10">
        <f t="shared" si="286"/>
        <v>-5642.049234863606</v>
      </c>
      <c r="X429" s="10">
        <f t="shared" si="286"/>
        <v>-5642.049234863606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186957.96752016956</v>
      </c>
      <c r="U431" s="10">
        <f>SUM(U428:U430)</f>
        <v>181315.91828530596</v>
      </c>
      <c r="V431" s="10">
        <f>SUM(V428:V430)</f>
        <v>175673.86905044236</v>
      </c>
      <c r="W431" s="10">
        <f>SUM(W428:W430)</f>
        <v>170031.81981557875</v>
      </c>
      <c r="X431" s="10">
        <f>SUM(X428:X430)</f>
        <v>164389.77058071515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39261.17317923561</v>
      </c>
      <c r="U438" s="6">
        <f t="shared" si="292"/>
        <v>38076.34283991425</v>
      </c>
      <c r="V438" s="6">
        <f t="shared" si="292"/>
        <v>36891.51250059289</v>
      </c>
      <c r="W438" s="6">
        <f t="shared" si="292"/>
        <v>35706.682161271536</v>
      </c>
      <c r="X438" s="6">
        <f t="shared" si="292"/>
        <v>34521.85182195018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140218.47564012717</v>
      </c>
      <c r="U445" s="6">
        <f t="shared" si="292"/>
        <v>135986.93871397947</v>
      </c>
      <c r="V445" s="6">
        <f t="shared" si="292"/>
        <v>131755.40178783177</v>
      </c>
      <c r="W445" s="6">
        <f t="shared" si="292"/>
        <v>127523.86486168407</v>
      </c>
      <c r="X445" s="6">
        <f t="shared" si="292"/>
        <v>123292.32793553636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7478.3187008067825</v>
      </c>
      <c r="U448" s="6">
        <f t="shared" si="292"/>
        <v>7252.636731412239</v>
      </c>
      <c r="V448" s="6">
        <f t="shared" si="292"/>
        <v>7026.9547620176945</v>
      </c>
      <c r="W448" s="6">
        <f t="shared" si="292"/>
        <v>6801.27279262315</v>
      </c>
      <c r="X448" s="6">
        <f t="shared" si="292"/>
        <v>6575.5908232286065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0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0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0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39261.17317923561</v>
      </c>
      <c r="U474" s="10">
        <f t="shared" si="316"/>
        <v>38076.34283991425</v>
      </c>
      <c r="V474" s="10">
        <f t="shared" si="316"/>
        <v>36891.51250059289</v>
      </c>
      <c r="W474" s="10">
        <f t="shared" si="316"/>
        <v>35706.682161271536</v>
      </c>
      <c r="X474" s="10">
        <f t="shared" si="316"/>
        <v>34521.85182195018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140218.47564012717</v>
      </c>
      <c r="U481" s="10">
        <f t="shared" si="316"/>
        <v>135986.93871397947</v>
      </c>
      <c r="V481" s="10">
        <f t="shared" si="316"/>
        <v>131755.40178783177</v>
      </c>
      <c r="W481" s="10">
        <f t="shared" si="316"/>
        <v>127523.86486168407</v>
      </c>
      <c r="X481" s="10">
        <f t="shared" si="316"/>
        <v>123292.32793553636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7478.3187008067825</v>
      </c>
      <c r="U484" s="10">
        <f t="shared" si="316"/>
        <v>7252.636731412239</v>
      </c>
      <c r="V484" s="10">
        <f t="shared" si="316"/>
        <v>7026.9547620176945</v>
      </c>
      <c r="W484" s="10">
        <f t="shared" si="316"/>
        <v>6801.27279262315</v>
      </c>
      <c r="X484" s="10">
        <f t="shared" si="316"/>
        <v>6575.5908232286065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186957.96752016956</v>
      </c>
      <c r="U489" s="10">
        <f>SUM(U470:U488)</f>
        <v>181315.91828530596</v>
      </c>
      <c r="V489" s="10">
        <f>SUM(V470:V488)</f>
        <v>175673.86905044236</v>
      </c>
      <c r="W489" s="10">
        <f>SUM(W470:W488)</f>
        <v>170031.81981557875</v>
      </c>
      <c r="X489" s="10">
        <f>SUM(X470:X488)</f>
        <v>164389.77058071515</v>
      </c>
    </row>
    <row r="492" ht="1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292093.7664089956</v>
      </c>
      <c r="V495" s="10">
        <f>U556</f>
        <v>286451.717174132</v>
      </c>
      <c r="W495" s="10">
        <f>V556</f>
        <v>280809.6679392684</v>
      </c>
      <c r="X495" s="10">
        <f>W556</f>
        <v>275167.6187044048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-5619.374584165003</v>
      </c>
      <c r="U496" s="10">
        <f t="shared" si="337"/>
        <v>-5642.049234863606</v>
      </c>
      <c r="V496" s="10">
        <f t="shared" si="337"/>
        <v>-5642.049234863606</v>
      </c>
      <c r="W496" s="10">
        <f t="shared" si="337"/>
        <v>-5642.049234863606</v>
      </c>
      <c r="X496" s="10">
        <f t="shared" si="337"/>
        <v>-5642.049234863606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292093.7664089956</v>
      </c>
      <c r="U498" s="10">
        <f>SUM(U495:U497)</f>
        <v>286451.717174132</v>
      </c>
      <c r="V498" s="10">
        <f>SUM(V495:V497)</f>
        <v>280809.6679392684</v>
      </c>
      <c r="W498" s="10">
        <f>SUM(W495:W497)</f>
        <v>275167.6187044048</v>
      </c>
      <c r="X498" s="10">
        <f>SUM(X495:X497)</f>
        <v>269525.5694695412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219070.3248067467</v>
      </c>
      <c r="U501" s="6">
        <f t="shared" si="341"/>
        <v>214838.787880599</v>
      </c>
      <c r="V501" s="6">
        <f t="shared" si="341"/>
        <v>210607.2509544513</v>
      </c>
      <c r="W501" s="6">
        <f t="shared" si="341"/>
        <v>206375.7140283036</v>
      </c>
      <c r="X501" s="6">
        <f t="shared" si="341"/>
        <v>202144.1771021559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61339.69094588907</v>
      </c>
      <c r="U505" s="6">
        <f t="shared" si="343"/>
        <v>60154.860606567716</v>
      </c>
      <c r="V505" s="6">
        <f t="shared" si="343"/>
        <v>58970.03026724636</v>
      </c>
      <c r="W505" s="6">
        <f t="shared" si="343"/>
        <v>57785.19992792501</v>
      </c>
      <c r="X505" s="6">
        <f t="shared" si="343"/>
        <v>56600.36958860365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11683.750656359825</v>
      </c>
      <c r="U515" s="6">
        <f t="shared" si="343"/>
        <v>11458.06868696528</v>
      </c>
      <c r="V515" s="6">
        <f t="shared" si="343"/>
        <v>11232.386717570736</v>
      </c>
      <c r="W515" s="6">
        <f t="shared" si="343"/>
        <v>11006.704748176193</v>
      </c>
      <c r="X515" s="6">
        <f t="shared" si="343"/>
        <v>10781.022778781648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0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0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0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219070.3248067467</v>
      </c>
      <c r="U537" s="10">
        <f t="shared" si="367"/>
        <v>214838.787880599</v>
      </c>
      <c r="V537" s="10">
        <f t="shared" si="367"/>
        <v>210607.2509544513</v>
      </c>
      <c r="W537" s="10">
        <f t="shared" si="367"/>
        <v>206375.7140283036</v>
      </c>
      <c r="X537" s="10">
        <f t="shared" si="367"/>
        <v>202144.1771021559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61339.69094588907</v>
      </c>
      <c r="U541" s="10">
        <f t="shared" si="367"/>
        <v>60154.860606567716</v>
      </c>
      <c r="V541" s="10">
        <f t="shared" si="367"/>
        <v>58970.03026724636</v>
      </c>
      <c r="W541" s="10">
        <f t="shared" si="367"/>
        <v>57785.19992792501</v>
      </c>
      <c r="X541" s="10">
        <f t="shared" si="367"/>
        <v>56600.36958860365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11683.750656359825</v>
      </c>
      <c r="U551" s="10">
        <f t="shared" si="367"/>
        <v>11458.06868696528</v>
      </c>
      <c r="V551" s="10">
        <f t="shared" si="367"/>
        <v>11232.386717570736</v>
      </c>
      <c r="W551" s="10">
        <f t="shared" si="367"/>
        <v>11006.704748176193</v>
      </c>
      <c r="X551" s="10">
        <f t="shared" si="367"/>
        <v>10781.022778781648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292093.7664089956</v>
      </c>
      <c r="U556" s="10">
        <f>SUM(U537:U555)</f>
        <v>286451.717174132</v>
      </c>
      <c r="V556" s="10">
        <f>SUM(V537:V555)</f>
        <v>280809.6679392684</v>
      </c>
      <c r="W556" s="10">
        <f>SUM(W537:W555)</f>
        <v>275167.6187044048</v>
      </c>
      <c r="X556" s="10">
        <f>SUM(X537:X555)</f>
        <v>269525.5694695412</v>
      </c>
    </row>
    <row r="559" ht="1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273953.27274697594</v>
      </c>
      <c r="V562" s="10">
        <f>U624</f>
        <v>268311.22351211234</v>
      </c>
      <c r="W562" s="10">
        <f>V624</f>
        <v>262669.17427724873</v>
      </c>
      <c r="X562" s="10">
        <f>W624</f>
        <v>257027.1250423851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-5619.374584165003</v>
      </c>
      <c r="U564" s="10">
        <f t="shared" si="388"/>
        <v>-5642.049234863606</v>
      </c>
      <c r="V564" s="10">
        <f t="shared" si="388"/>
        <v>-5642.049234863606</v>
      </c>
      <c r="W564" s="10">
        <f t="shared" si="388"/>
        <v>-5642.049234863606</v>
      </c>
      <c r="X564" s="10">
        <f t="shared" si="388"/>
        <v>-5642.049234863606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273953.27274697594</v>
      </c>
      <c r="U566" s="10">
        <f>SUM(U562:U565)</f>
        <v>268311.22351211234</v>
      </c>
      <c r="V566" s="10">
        <f>SUM(V562:V565)</f>
        <v>262669.17427724873</v>
      </c>
      <c r="W566" s="10">
        <f>SUM(W562:W565)</f>
        <v>257027.12504238513</v>
      </c>
      <c r="X566" s="10">
        <f>SUM(X562:X565)</f>
        <v>251385.0758075215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68488.31818674399</v>
      </c>
      <c r="U570" s="6">
        <f aca="true" t="shared" si="394" ref="U570:X583">U$566*$C570</f>
        <v>67077.80587802808</v>
      </c>
      <c r="V570" s="6">
        <f t="shared" si="394"/>
        <v>65667.29356931218</v>
      </c>
      <c r="W570" s="6">
        <f t="shared" si="394"/>
        <v>64256.78126059628</v>
      </c>
      <c r="X570" s="6">
        <f t="shared" si="394"/>
        <v>62846.268951880375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68488.31818674399</v>
      </c>
      <c r="U571" s="6">
        <f t="shared" si="394"/>
        <v>67077.80587802808</v>
      </c>
      <c r="V571" s="6">
        <f t="shared" si="394"/>
        <v>65667.29356931218</v>
      </c>
      <c r="W571" s="6">
        <f t="shared" si="394"/>
        <v>64256.78126059628</v>
      </c>
      <c r="X571" s="6">
        <f t="shared" si="394"/>
        <v>62846.268951880375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68488.31818674399</v>
      </c>
      <c r="U572" s="6">
        <f t="shared" si="394"/>
        <v>67077.80587802808</v>
      </c>
      <c r="V572" s="6">
        <f t="shared" si="394"/>
        <v>65667.29356931218</v>
      </c>
      <c r="W572" s="6">
        <f t="shared" si="394"/>
        <v>64256.78126059628</v>
      </c>
      <c r="X572" s="6">
        <f t="shared" si="394"/>
        <v>62846.268951880375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57530.18727686495</v>
      </c>
      <c r="U573" s="6">
        <f t="shared" si="394"/>
        <v>56345.35693754359</v>
      </c>
      <c r="V573" s="6">
        <f t="shared" si="394"/>
        <v>55160.52659822223</v>
      </c>
      <c r="W573" s="6">
        <f t="shared" si="394"/>
        <v>53975.696258900876</v>
      </c>
      <c r="X573" s="6">
        <f t="shared" si="394"/>
        <v>52790.86591957951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10958.130909879037</v>
      </c>
      <c r="U583" s="6">
        <f t="shared" si="394"/>
        <v>10732.448940484494</v>
      </c>
      <c r="V583" s="6">
        <f t="shared" si="394"/>
        <v>10506.76697108995</v>
      </c>
      <c r="W583" s="6">
        <f t="shared" si="394"/>
        <v>10281.085001695405</v>
      </c>
      <c r="X583" s="6">
        <f t="shared" si="394"/>
        <v>10055.403032300861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0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0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0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0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0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68488.31818674399</v>
      </c>
      <c r="U606" s="10">
        <f t="shared" si="418"/>
        <v>67077.80587802808</v>
      </c>
      <c r="V606" s="10">
        <f t="shared" si="418"/>
        <v>65667.29356931218</v>
      </c>
      <c r="W606" s="10">
        <f t="shared" si="418"/>
        <v>64256.78126059628</v>
      </c>
      <c r="X606" s="10">
        <f t="shared" si="418"/>
        <v>62846.268951880375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68488.31818674399</v>
      </c>
      <c r="U607" s="10">
        <f t="shared" si="418"/>
        <v>67077.80587802808</v>
      </c>
      <c r="V607" s="10">
        <f t="shared" si="418"/>
        <v>65667.29356931218</v>
      </c>
      <c r="W607" s="10">
        <f t="shared" si="418"/>
        <v>64256.78126059628</v>
      </c>
      <c r="X607" s="10">
        <f t="shared" si="418"/>
        <v>62846.268951880375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68488.31818674399</v>
      </c>
      <c r="U608" s="10">
        <f t="shared" si="418"/>
        <v>67077.80587802808</v>
      </c>
      <c r="V608" s="10">
        <f t="shared" si="418"/>
        <v>65667.29356931218</v>
      </c>
      <c r="W608" s="10">
        <f t="shared" si="418"/>
        <v>64256.78126059628</v>
      </c>
      <c r="X608" s="10">
        <f t="shared" si="418"/>
        <v>62846.268951880375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57530.18727686495</v>
      </c>
      <c r="U609" s="10">
        <f t="shared" si="418"/>
        <v>56345.35693754359</v>
      </c>
      <c r="V609" s="10">
        <f t="shared" si="418"/>
        <v>55160.52659822223</v>
      </c>
      <c r="W609" s="10">
        <f t="shared" si="418"/>
        <v>53975.696258900876</v>
      </c>
      <c r="X609" s="10">
        <f t="shared" si="418"/>
        <v>52790.86591957951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10958.130909879037</v>
      </c>
      <c r="U619" s="10">
        <f t="shared" si="418"/>
        <v>10732.448940484494</v>
      </c>
      <c r="V619" s="10">
        <f t="shared" si="418"/>
        <v>10506.76697108995</v>
      </c>
      <c r="W619" s="10">
        <f t="shared" si="418"/>
        <v>10281.085001695405</v>
      </c>
      <c r="X619" s="10">
        <f t="shared" si="418"/>
        <v>10055.403032300861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273953.27274697594</v>
      </c>
      <c r="U624" s="10">
        <f>SUM(U605:U623)</f>
        <v>268311.22351211234</v>
      </c>
      <c r="V624" s="10">
        <f>SUM(V605:V623)</f>
        <v>262669.17427724873</v>
      </c>
      <c r="W624" s="10">
        <f>SUM(W605:W623)</f>
        <v>257027.1250423851</v>
      </c>
      <c r="X624" s="10">
        <f>SUM(X605:X623)</f>
        <v>251385.0758075215</v>
      </c>
    </row>
    <row r="627" ht="1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438851.8450781555</v>
      </c>
      <c r="T630" s="10">
        <f>S692</f>
        <v>320600.5157194665</v>
      </c>
      <c r="U630" s="10">
        <f>T692</f>
        <v>314981.1411353015</v>
      </c>
      <c r="V630" s="10">
        <f>U692</f>
        <v>309339.0919004379</v>
      </c>
      <c r="W630" s="10">
        <f>V692</f>
        <v>303697.0426655743</v>
      </c>
      <c r="X630" s="10">
        <f>W692</f>
        <v>298054.99343071075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-5617.564870259482</v>
      </c>
      <c r="T632" s="10">
        <f t="shared" si="439"/>
        <v>-5619.374584165003</v>
      </c>
      <c r="U632" s="10">
        <f t="shared" si="439"/>
        <v>-5642.049234863606</v>
      </c>
      <c r="V632" s="10">
        <f t="shared" si="439"/>
        <v>-5642.049234863606</v>
      </c>
      <c r="W632" s="10">
        <f t="shared" si="439"/>
        <v>-5642.049234863606</v>
      </c>
      <c r="X632" s="10">
        <f t="shared" si="439"/>
        <v>-5642.049234863606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433234.280207896</v>
      </c>
      <c r="T634" s="10">
        <f>SUM(T630:T633)</f>
        <v>314981.1411353015</v>
      </c>
      <c r="U634" s="10">
        <f>SUM(U630:U633)</f>
        <v>309339.0919004379</v>
      </c>
      <c r="V634" s="10">
        <f>SUM(V630:V633)</f>
        <v>303697.0426655743</v>
      </c>
      <c r="W634" s="10">
        <f>SUM(W630:W633)</f>
        <v>298054.9934307107</v>
      </c>
      <c r="X634" s="10">
        <f>SUM(X630:X633)</f>
        <v>292412.94419584714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162462.855077961</v>
      </c>
      <c r="T639" s="6">
        <f aca="true" t="shared" si="446" ref="T639:T651">T$634*$C639</f>
        <v>118117.92792573807</v>
      </c>
      <c r="U639" s="6">
        <f t="shared" si="445"/>
        <v>116002.15946266422</v>
      </c>
      <c r="V639" s="6">
        <f t="shared" si="445"/>
        <v>113886.39099959037</v>
      </c>
      <c r="W639" s="6">
        <f t="shared" si="445"/>
        <v>111770.62253651652</v>
      </c>
      <c r="X639" s="6">
        <f t="shared" si="445"/>
        <v>109654.85407344268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162462.855077961</v>
      </c>
      <c r="T640" s="6">
        <f t="shared" si="446"/>
        <v>118117.92792573807</v>
      </c>
      <c r="U640" s="6">
        <f t="shared" si="445"/>
        <v>116002.15946266422</v>
      </c>
      <c r="V640" s="6">
        <f t="shared" si="445"/>
        <v>113886.39099959037</v>
      </c>
      <c r="W640" s="6">
        <f t="shared" si="445"/>
        <v>111770.62253651652</v>
      </c>
      <c r="X640" s="6">
        <f t="shared" si="445"/>
        <v>109654.85407344268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90979.19884365816</v>
      </c>
      <c r="T641" s="6">
        <f t="shared" si="446"/>
        <v>66146.0396384133</v>
      </c>
      <c r="U641" s="6">
        <f t="shared" si="445"/>
        <v>64961.209299091955</v>
      </c>
      <c r="V641" s="6">
        <f t="shared" si="445"/>
        <v>63776.3789597706</v>
      </c>
      <c r="W641" s="6">
        <f t="shared" si="445"/>
        <v>62591.54862044924</v>
      </c>
      <c r="X641" s="6">
        <f t="shared" si="445"/>
        <v>61406.7182811279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17329.371208315843</v>
      </c>
      <c r="T651" s="6">
        <f t="shared" si="446"/>
        <v>12599.24564541206</v>
      </c>
      <c r="U651" s="6">
        <f t="shared" si="445"/>
        <v>12373.563676017517</v>
      </c>
      <c r="V651" s="6">
        <f t="shared" si="445"/>
        <v>12147.881706622971</v>
      </c>
      <c r="W651" s="6">
        <f t="shared" si="445"/>
        <v>11922.199737228428</v>
      </c>
      <c r="X651" s="6">
        <f t="shared" si="445"/>
        <v>11696.517767833886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-78826.97728382668</v>
      </c>
      <c r="T657" s="6">
        <f t="shared" si="450"/>
        <v>0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-29974.396761883803</v>
      </c>
      <c r="T658" s="6">
        <f t="shared" si="450"/>
        <v>0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-4312.414025189397</v>
      </c>
      <c r="T659" s="6">
        <f t="shared" si="450"/>
        <v>0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809.1288403049953</v>
      </c>
      <c r="S669" s="6">
        <f t="shared" si="449"/>
        <v>480.0235824703488</v>
      </c>
      <c r="T669" s="6">
        <f t="shared" si="450"/>
        <v>0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83635.87779413431</v>
      </c>
      <c r="T675" s="10">
        <f t="shared" si="469"/>
        <v>118117.92792573807</v>
      </c>
      <c r="U675" s="10">
        <f t="shared" si="469"/>
        <v>116002.15946266422</v>
      </c>
      <c r="V675" s="10">
        <f t="shared" si="469"/>
        <v>113886.39099959037</v>
      </c>
      <c r="W675" s="10">
        <f t="shared" si="469"/>
        <v>111770.62253651652</v>
      </c>
      <c r="X675" s="10">
        <f t="shared" si="469"/>
        <v>109654.85407344268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132488.4583160772</v>
      </c>
      <c r="T676" s="10">
        <f t="shared" si="469"/>
        <v>118117.92792573807</v>
      </c>
      <c r="U676" s="10">
        <f t="shared" si="469"/>
        <v>116002.15946266422</v>
      </c>
      <c r="V676" s="10">
        <f t="shared" si="469"/>
        <v>113886.39099959037</v>
      </c>
      <c r="W676" s="10">
        <f t="shared" si="469"/>
        <v>111770.62253651652</v>
      </c>
      <c r="X676" s="10">
        <f t="shared" si="469"/>
        <v>109654.85407344268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86666.78481846876</v>
      </c>
      <c r="T677" s="10">
        <f t="shared" si="469"/>
        <v>66146.0396384133</v>
      </c>
      <c r="U677" s="10">
        <f t="shared" si="469"/>
        <v>64961.209299091955</v>
      </c>
      <c r="V677" s="10">
        <f t="shared" si="469"/>
        <v>63776.3789597706</v>
      </c>
      <c r="W677" s="10">
        <f t="shared" si="469"/>
        <v>62591.54862044924</v>
      </c>
      <c r="X677" s="10">
        <f t="shared" si="469"/>
        <v>61406.7182811279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16550.93507191969</v>
      </c>
      <c r="S687" s="10">
        <f t="shared" si="468"/>
        <v>17809.39479078619</v>
      </c>
      <c r="T687" s="10">
        <f t="shared" si="469"/>
        <v>12599.24564541206</v>
      </c>
      <c r="U687" s="10">
        <f t="shared" si="469"/>
        <v>12373.563676017517</v>
      </c>
      <c r="V687" s="10">
        <f t="shared" si="469"/>
        <v>12147.881706622971</v>
      </c>
      <c r="W687" s="10">
        <f t="shared" si="469"/>
        <v>11922.199737228428</v>
      </c>
      <c r="X687" s="10">
        <f t="shared" si="469"/>
        <v>11696.517767833886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438851.8450781555</v>
      </c>
      <c r="S692" s="10">
        <f t="shared" si="487"/>
        <v>320600.5157194665</v>
      </c>
      <c r="T692" s="10">
        <f>SUM(T673:T691)</f>
        <v>314981.1411353015</v>
      </c>
      <c r="U692" s="10">
        <f>SUM(U673:U691)</f>
        <v>309339.0919004379</v>
      </c>
      <c r="V692" s="10">
        <f>SUM(V673:V691)</f>
        <v>303697.0426655743</v>
      </c>
      <c r="W692" s="10">
        <f>SUM(W673:W691)</f>
        <v>298054.99343071075</v>
      </c>
      <c r="X692" s="10">
        <f>SUM(X673:X691)</f>
        <v>292412.94419584714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247871.52941470622</v>
      </c>
      <c r="S697" s="10">
        <f t="shared" si="491"/>
        <v>172849.17271832092</v>
      </c>
      <c r="T697" s="10">
        <f>T128</f>
        <v>167229.79813415592</v>
      </c>
      <c r="U697" s="10">
        <f>U128</f>
        <v>161587.74889929235</v>
      </c>
      <c r="V697" s="10">
        <f>V128</f>
        <v>155945.69966442874</v>
      </c>
      <c r="W697" s="10">
        <f>W128</f>
        <v>150303.65042956517</v>
      </c>
      <c r="X697" s="10">
        <f>X128</f>
        <v>144661.60119470156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176429.42886790558</v>
      </c>
      <c r="T698" s="6">
        <f t="shared" si="493"/>
        <v>170810.05428374058</v>
      </c>
      <c r="U698" s="6">
        <f t="shared" si="493"/>
        <v>165168.00504887698</v>
      </c>
      <c r="V698" s="6">
        <f t="shared" si="493"/>
        <v>159525.95581401337</v>
      </c>
      <c r="W698" s="6">
        <f t="shared" si="493"/>
        <v>153883.90657914977</v>
      </c>
      <c r="X698" s="6">
        <f t="shared" si="493"/>
        <v>148241.85734428617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120633.6139212071</v>
      </c>
      <c r="S699" s="30">
        <f t="shared" si="495"/>
        <v>109909.79653728176</v>
      </c>
      <c r="T699" s="30">
        <f>T220</f>
        <v>104290.42195311675</v>
      </c>
      <c r="U699" s="30">
        <f>U220</f>
        <v>98648.37271825314</v>
      </c>
      <c r="V699" s="30">
        <f>V220</f>
        <v>93006.32348338954</v>
      </c>
      <c r="W699" s="30">
        <f>W220</f>
        <v>87364.27424852594</v>
      </c>
      <c r="X699" s="30">
        <f>X220</f>
        <v>81722.22501366233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218874.46880535322</v>
      </c>
      <c r="S700" s="27">
        <f t="shared" si="497"/>
        <v>161638.92336522002</v>
      </c>
      <c r="T700" s="27">
        <f>T355</f>
        <v>156019.54878105503</v>
      </c>
      <c r="U700" s="27">
        <f>U355</f>
        <v>150377.49954619142</v>
      </c>
      <c r="V700" s="27">
        <f>V355</f>
        <v>144735.45031132782</v>
      </c>
      <c r="W700" s="27">
        <f>W355</f>
        <v>139093.40107646422</v>
      </c>
      <c r="X700" s="27">
        <f>X355</f>
        <v>133451.35184160058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187297.92880867014</v>
      </c>
      <c r="S701" s="27">
        <f t="shared" si="499"/>
        <v>134556.83786152143</v>
      </c>
      <c r="T701" s="27">
        <f t="shared" si="499"/>
        <v>128937.46327735641</v>
      </c>
      <c r="U701" s="27">
        <f t="shared" si="499"/>
        <v>123295.41404249282</v>
      </c>
      <c r="V701" s="27">
        <f t="shared" si="499"/>
        <v>117653.36480762922</v>
      </c>
      <c r="W701" s="27">
        <f t="shared" si="499"/>
        <v>112011.31557276561</v>
      </c>
      <c r="X701" s="27">
        <f t="shared" si="499"/>
        <v>106369.26633790202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247673.69116209663</v>
      </c>
      <c r="S702" s="27">
        <f t="shared" si="501"/>
        <v>171506.81080700774</v>
      </c>
      <c r="T702" s="27">
        <f>T422</f>
        <v>165887.43622284278</v>
      </c>
      <c r="U702" s="27">
        <f>U422</f>
        <v>160245.38698797915</v>
      </c>
      <c r="V702" s="27">
        <f>V422</f>
        <v>154603.3377531155</v>
      </c>
      <c r="W702" s="27">
        <f>W422</f>
        <v>148961.28851825188</v>
      </c>
      <c r="X702" s="27">
        <f>X422</f>
        <v>143319.23928338825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275606.3660326862</v>
      </c>
      <c r="S703" s="30">
        <f t="shared" si="503"/>
        <v>192577.34210433456</v>
      </c>
      <c r="T703" s="30">
        <f>T489</f>
        <v>186957.96752016956</v>
      </c>
      <c r="U703" s="30">
        <f>U489</f>
        <v>181315.91828530596</v>
      </c>
      <c r="V703" s="30">
        <f>V489</f>
        <v>175673.86905044236</v>
      </c>
      <c r="W703" s="30">
        <f>W489</f>
        <v>170031.81981557875</v>
      </c>
      <c r="X703" s="30">
        <f>X489</f>
        <v>164389.77058071515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401088.544777999</v>
      </c>
      <c r="S704" s="10">
        <f t="shared" si="505"/>
        <v>297713.1409931606</v>
      </c>
      <c r="T704" s="10">
        <f>T556</f>
        <v>292093.7664089956</v>
      </c>
      <c r="U704" s="10">
        <f>U556</f>
        <v>286451.717174132</v>
      </c>
      <c r="V704" s="10">
        <f>V556</f>
        <v>280809.6679392684</v>
      </c>
      <c r="W704" s="10">
        <f>W556</f>
        <v>275167.6187044048</v>
      </c>
      <c r="X704" s="10">
        <f>X556</f>
        <v>269525.5694695412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405576.14498016005</v>
      </c>
      <c r="S705" s="10">
        <f t="shared" si="507"/>
        <v>279572.64733114094</v>
      </c>
      <c r="T705" s="10">
        <f>T624</f>
        <v>273953.27274697594</v>
      </c>
      <c r="U705" s="10">
        <f>U624</f>
        <v>268311.22351211234</v>
      </c>
      <c r="V705" s="10">
        <f>V624</f>
        <v>262669.17427724873</v>
      </c>
      <c r="W705" s="10">
        <f>W624</f>
        <v>257027.1250423851</v>
      </c>
      <c r="X705" s="10">
        <f>X624</f>
        <v>251385.0758075215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438851.8450781555</v>
      </c>
      <c r="S706" s="10">
        <f t="shared" si="509"/>
        <v>320600.5157194665</v>
      </c>
      <c r="T706" s="10">
        <f>T692</f>
        <v>314981.1411353015</v>
      </c>
      <c r="U706" s="10">
        <f>U692</f>
        <v>309339.0919004379</v>
      </c>
      <c r="V706" s="10">
        <f>V692</f>
        <v>303697.0426655743</v>
      </c>
      <c r="W706" s="10">
        <f>W692</f>
        <v>298054.99343071075</v>
      </c>
      <c r="X706" s="10">
        <f>X692</f>
        <v>292412.94419584714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5617.564870259482</v>
      </c>
      <c r="T708" s="6">
        <f>T17</f>
        <v>5619.374584165003</v>
      </c>
      <c r="U708" s="6">
        <f>U17</f>
        <v>5642.049234863606</v>
      </c>
      <c r="V708" s="6">
        <f>V17</f>
        <v>5642.049234863606</v>
      </c>
      <c r="W708" s="6">
        <f>W17</f>
        <v>5642.049234863606</v>
      </c>
      <c r="X708" s="6">
        <f>X17</f>
        <v>5642.049234863606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0.02266321139633954</v>
      </c>
      <c r="T711" s="4">
        <f aca="true" t="shared" si="513" ref="T711:T720">T$708/S697</f>
        <v>0.032510277577795926</v>
      </c>
      <c r="U711" s="4">
        <f aca="true" t="shared" si="514" ref="U711:U720">U$708/T697</f>
        <v>0.0337383008160867</v>
      </c>
      <c r="V711" s="4">
        <f aca="true" t="shared" si="515" ref="V711:V720">V$708/U697</f>
        <v>0.03491631805812176</v>
      </c>
      <c r="W711" s="4">
        <f aca="true" t="shared" si="516" ref="W711:W720">W$708/V697</f>
        <v>0.03617957562795532</v>
      </c>
      <c r="X711" s="4">
        <f aca="true" t="shared" si="517" ref="X711:X720">X$708/W697</f>
        <v>0.03753767269616359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0.02416991064184181</v>
      </c>
      <c r="T712" s="4">
        <f t="shared" si="513"/>
        <v>0.03185055135202123</v>
      </c>
      <c r="U712" s="4">
        <f t="shared" si="514"/>
        <v>0.03303113074064911</v>
      </c>
      <c r="V712" s="4">
        <f t="shared" si="515"/>
        <v>0.034159456204571795</v>
      </c>
      <c r="W712" s="4">
        <f t="shared" si="516"/>
        <v>0.03536759398227023</v>
      </c>
      <c r="X712" s="4">
        <f t="shared" si="517"/>
        <v>0.03666432286706754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0.046567160575398524</v>
      </c>
      <c r="T713" s="4">
        <f t="shared" si="513"/>
        <v>0.05112714936433254</v>
      </c>
      <c r="U713" s="4">
        <f t="shared" si="514"/>
        <v>0.05409939982216164</v>
      </c>
      <c r="V713" s="4">
        <f t="shared" si="515"/>
        <v>0.05719353578165658</v>
      </c>
      <c r="W713" s="4">
        <f t="shared" si="516"/>
        <v>0.06066307132193272</v>
      </c>
      <c r="X713" s="4">
        <f t="shared" si="517"/>
        <v>0.0645807371879908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0.025665692764080338</v>
      </c>
      <c r="T714" s="45">
        <f t="shared" si="513"/>
        <v>0.034764983997500006</v>
      </c>
      <c r="U714" s="45">
        <f t="shared" si="514"/>
        <v>0.036162450660469435</v>
      </c>
      <c r="V714" s="45">
        <f t="shared" si="515"/>
        <v>0.03751923826297258</v>
      </c>
      <c r="W714" s="45">
        <f t="shared" si="516"/>
        <v>0.038981805927486915</v>
      </c>
      <c r="X714" s="45">
        <f t="shared" si="517"/>
        <v>0.040563025932207855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0.02999266946511712</v>
      </c>
      <c r="T715" s="4">
        <f t="shared" si="513"/>
        <v>0.04176208859744577</v>
      </c>
      <c r="U715" s="4">
        <f t="shared" si="514"/>
        <v>0.04375802882616851</v>
      </c>
      <c r="V715" s="4">
        <f t="shared" si="515"/>
        <v>0.045760414356685784</v>
      </c>
      <c r="W715" s="4">
        <f t="shared" si="516"/>
        <v>0.04795484807501016</v>
      </c>
      <c r="X715" s="4">
        <f t="shared" si="517"/>
        <v>0.050370350584788705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0.022681314450079874</v>
      </c>
      <c r="T716" s="4">
        <f t="shared" si="513"/>
        <v>0.0327647313696967</v>
      </c>
      <c r="U716" s="4">
        <f t="shared" si="514"/>
        <v>0.03401131130439819</v>
      </c>
      <c r="V716" s="4">
        <f t="shared" si="515"/>
        <v>0.03520880907034688</v>
      </c>
      <c r="W716" s="4">
        <f t="shared" si="516"/>
        <v>0.03649370910654812</v>
      </c>
      <c r="X716" s="4">
        <f t="shared" si="517"/>
        <v>0.03787594274315302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0.020382565726341943</v>
      </c>
      <c r="T717" s="31">
        <f t="shared" si="513"/>
        <v>0.029179832490992312</v>
      </c>
      <c r="U717" s="31">
        <f t="shared" si="514"/>
        <v>0.03017816950890272</v>
      </c>
      <c r="V717" s="31">
        <f t="shared" si="515"/>
        <v>0.031117230567619964</v>
      </c>
      <c r="W717" s="31">
        <f t="shared" si="516"/>
        <v>0.03211661054293492</v>
      </c>
      <c r="X717" s="31">
        <f t="shared" si="517"/>
        <v>0.03318231399853939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0.014005797331780648</v>
      </c>
      <c r="T718" s="4">
        <f t="shared" si="513"/>
        <v>0.018875131159541588</v>
      </c>
      <c r="U718" s="4">
        <f t="shared" si="514"/>
        <v>0.019315883745918406</v>
      </c>
      <c r="V718" s="4">
        <f t="shared" si="515"/>
        <v>0.01969633587999699</v>
      </c>
      <c r="W718" s="4">
        <f t="shared" si="516"/>
        <v>0.020092076160582298</v>
      </c>
      <c r="X718" s="4">
        <f t="shared" si="517"/>
        <v>0.02050404499420589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0.013850826632158756</v>
      </c>
      <c r="T719" s="4">
        <f t="shared" si="513"/>
        <v>0.020099872565534325</v>
      </c>
      <c r="U719" s="4">
        <f t="shared" si="514"/>
        <v>0.02059493277189143</v>
      </c>
      <c r="V719" s="4">
        <f t="shared" si="515"/>
        <v>0.021028003081685877</v>
      </c>
      <c r="W719" s="4">
        <f t="shared" si="516"/>
        <v>0.021479677812929785</v>
      </c>
      <c r="X719" s="4">
        <f t="shared" si="517"/>
        <v>0.02195118213275429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0.012800595310836724</v>
      </c>
      <c r="T720" s="4">
        <f t="shared" si="513"/>
        <v>0.01752765297820699</v>
      </c>
      <c r="U720" s="4">
        <f t="shared" si="514"/>
        <v>0.01791233981351296</v>
      </c>
      <c r="V720" s="4">
        <f t="shared" si="515"/>
        <v>0.018239043763274263</v>
      </c>
      <c r="W720" s="4">
        <f t="shared" si="516"/>
        <v>0.018577886650929718</v>
      </c>
      <c r="X720" s="4">
        <f t="shared" si="517"/>
        <v>0.018929557830659936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11.031093326887419</v>
      </c>
      <c r="T723" s="29">
        <f>(0.25*S697)/T$708</f>
        <v>7.689875898529595</v>
      </c>
      <c r="U723" s="29">
        <f>(0.25*T697)/U$708</f>
        <v>7.409976019918524</v>
      </c>
      <c r="V723" s="29">
        <f>(0.25*U697)/V$708</f>
        <v>7.159976019918526</v>
      </c>
      <c r="W723" s="29">
        <f>(0.25*V697)/W$708</f>
        <v>6.909976019918526</v>
      </c>
      <c r="X723" s="29">
        <f>(0.25*W697)/X$708</f>
        <v>6.659976019918528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16.54950264100434</v>
      </c>
      <c r="T724" s="29">
        <f>(0.4*S698)/T$708</f>
        <v>12.558652300209431</v>
      </c>
      <c r="U724" s="29">
        <f>(0.4*T698)/U$708</f>
        <v>12.109788282474627</v>
      </c>
      <c r="V724" s="29">
        <f>(0.4*U698)/V$708</f>
        <v>11.709788282474628</v>
      </c>
      <c r="W724" s="29">
        <f>(0.4*V698)/W$708</f>
        <v>11.309788282474628</v>
      </c>
      <c r="X724" s="29">
        <f>(0.4*W698)/X$708</f>
        <v>10.909788282474628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21.474360636201233</v>
      </c>
      <c r="T725" s="29">
        <f>(1*S699)/T$708</f>
        <v>19.559079910244765</v>
      </c>
      <c r="U725" s="29">
        <f>(1*T699)/U$708</f>
        <v>18.484493419284725</v>
      </c>
      <c r="V725" s="29">
        <f>(1*U699)/V$708</f>
        <v>17.484493419284725</v>
      </c>
      <c r="W725" s="29">
        <f>(1*V699)/W$708</f>
        <v>16.484493419284725</v>
      </c>
      <c r="X725" s="29">
        <f>(1*W699)/X$708</f>
        <v>15.484493419284727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15.585006945918414</v>
      </c>
      <c r="T726" s="48">
        <f>(0.4*S700)/T$708</f>
        <v>11.50583012000709</v>
      </c>
      <c r="U726" s="48">
        <f>(0.4*T700)/U$708</f>
        <v>11.061197255562535</v>
      </c>
      <c r="V726" s="48">
        <f>(0.4*U700)/V$708</f>
        <v>10.661197255562534</v>
      </c>
      <c r="W726" s="48">
        <f>(0.4*V700)/W$708</f>
        <v>10.261197255562534</v>
      </c>
      <c r="X726" s="48">
        <f>(0.4*W700)/X$708</f>
        <v>9.861197255562534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8.335370090707054</v>
      </c>
      <c r="T727" s="29">
        <f aca="true" t="shared" si="539" ref="T727:T732">(0.25*S701)/T$708</f>
        <v>5.986290638138495</v>
      </c>
      <c r="U727" s="29">
        <f aca="true" t="shared" si="540" ref="U727:U732">(0.25*T701)/U$708</f>
        <v>5.713237243687107</v>
      </c>
      <c r="V727" s="29">
        <f aca="true" t="shared" si="541" ref="V727:V732">(0.25*U701)/V$708</f>
        <v>5.463237243687108</v>
      </c>
      <c r="W727" s="29">
        <f aca="true" t="shared" si="542" ref="W727:W732">(0.25*V701)/W$708</f>
        <v>5.213237243687108</v>
      </c>
      <c r="X727" s="29">
        <f aca="true" t="shared" si="543" ref="X727:X732">(0.25*W701)/X$708</f>
        <v>4.963237243687108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11.022288877932276</v>
      </c>
      <c r="T728" s="29">
        <f t="shared" si="539"/>
        <v>7.630155644468946</v>
      </c>
      <c r="U728" s="29">
        <f t="shared" si="540"/>
        <v>7.350495773671365</v>
      </c>
      <c r="V728" s="29">
        <f t="shared" si="541"/>
        <v>7.100495773671364</v>
      </c>
      <c r="W728" s="29">
        <f t="shared" si="542"/>
        <v>6.850495773671362</v>
      </c>
      <c r="X728" s="29">
        <f t="shared" si="543"/>
        <v>6.600495773671361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12.265384218872208</v>
      </c>
      <c r="T729" s="33">
        <f t="shared" si="539"/>
        <v>8.567561176959256</v>
      </c>
      <c r="U729" s="33">
        <f t="shared" si="540"/>
        <v>8.284133997134871</v>
      </c>
      <c r="V729" s="33">
        <f t="shared" si="541"/>
        <v>8.034133997134871</v>
      </c>
      <c r="W729" s="33">
        <f t="shared" si="542"/>
        <v>7.784133997134872</v>
      </c>
      <c r="X729" s="33">
        <f t="shared" si="543"/>
        <v>7.534133997134872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17.84975136208228</v>
      </c>
      <c r="T730" s="29">
        <f t="shared" si="539"/>
        <v>13.244941075475507</v>
      </c>
      <c r="U730" s="29">
        <f t="shared" si="540"/>
        <v>12.942716123606143</v>
      </c>
      <c r="V730" s="29">
        <f t="shared" si="541"/>
        <v>12.692716123606143</v>
      </c>
      <c r="W730" s="29">
        <f t="shared" si="542"/>
        <v>12.442716123606145</v>
      </c>
      <c r="X730" s="29">
        <f t="shared" si="543"/>
        <v>12.192716123606145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18.04946424060725</v>
      </c>
      <c r="T731" s="29">
        <f t="shared" si="539"/>
        <v>12.437889801783134</v>
      </c>
      <c r="U731" s="29">
        <f t="shared" si="540"/>
        <v>12.138908282391062</v>
      </c>
      <c r="V731" s="29">
        <f t="shared" si="541"/>
        <v>11.888908282391062</v>
      </c>
      <c r="W731" s="29">
        <f t="shared" si="542"/>
        <v>11.638908282391062</v>
      </c>
      <c r="X731" s="29">
        <f t="shared" si="543"/>
        <v>11.38890828239106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19.53034166999679</v>
      </c>
      <c r="T732" s="29">
        <f t="shared" si="539"/>
        <v>14.263176040216996</v>
      </c>
      <c r="U732" s="29">
        <f t="shared" si="540"/>
        <v>13.9568589365082</v>
      </c>
      <c r="V732" s="29">
        <f t="shared" si="541"/>
        <v>13.7068589365082</v>
      </c>
      <c r="W732" s="29">
        <f t="shared" si="542"/>
        <v>13.4568589365082</v>
      </c>
      <c r="X732" s="29">
        <f t="shared" si="543"/>
        <v>13.206858936508203</v>
      </c>
    </row>
    <row r="734" spans="1:26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247871.52941470622</v>
      </c>
      <c r="S734" s="10">
        <f t="shared" si="547"/>
        <v>172849.17271832092</v>
      </c>
      <c r="T734" s="10">
        <f>T697</f>
        <v>167229.79813415592</v>
      </c>
      <c r="U734" s="10">
        <f>U697</f>
        <v>161587.74889929235</v>
      </c>
      <c r="V734" s="10">
        <f>V697</f>
        <v>155945.69966442874</v>
      </c>
      <c r="W734" s="10">
        <f>W697</f>
        <v>150303.65042956517</v>
      </c>
      <c r="X734" s="10">
        <f>X697</f>
        <v>144661.60119470156</v>
      </c>
      <c r="Z734" s="4">
        <f>(R734-S734)/R734</f>
        <v>0.3026662919841339</v>
      </c>
    </row>
    <row r="735" spans="1:26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120633.6139212071</v>
      </c>
      <c r="S735" s="10">
        <f t="shared" si="549"/>
        <v>109909.79653728176</v>
      </c>
      <c r="T735" s="10">
        <f>T699</f>
        <v>104290.42195311675</v>
      </c>
      <c r="U735" s="10">
        <f>U699</f>
        <v>98648.37271825314</v>
      </c>
      <c r="V735" s="10">
        <f>V699</f>
        <v>93006.32348338954</v>
      </c>
      <c r="W735" s="10">
        <f>W699</f>
        <v>87364.27424852594</v>
      </c>
      <c r="X735" s="10">
        <f>X699</f>
        <v>81722.22501366233</v>
      </c>
      <c r="Z735" s="4">
        <f aca="true" t="shared" si="550" ref="Z735:Z740">(R735-S735)/R735</f>
        <v>0.08889576491449305</v>
      </c>
    </row>
    <row r="736" spans="1:26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1" ref="F736:P736">F701</f>
        <v>114214.272</v>
      </c>
      <c r="G736" s="10">
        <f t="shared" si="551"/>
        <v>121158.61359774998</v>
      </c>
      <c r="H736" s="10">
        <f t="shared" si="551"/>
        <v>130704.65922047598</v>
      </c>
      <c r="I736" s="10">
        <f t="shared" si="551"/>
        <v>144401.8241428098</v>
      </c>
      <c r="J736" s="10">
        <f t="shared" si="551"/>
        <v>164544.7144467668</v>
      </c>
      <c r="K736" s="10">
        <f t="shared" si="551"/>
        <v>152592.00493553697</v>
      </c>
      <c r="L736" s="10">
        <f t="shared" si="551"/>
        <v>138702.81053507843</v>
      </c>
      <c r="M736" s="10">
        <f t="shared" si="551"/>
        <v>122108.98312509834</v>
      </c>
      <c r="N736" s="10">
        <f t="shared" si="551"/>
        <v>144310.68529902754</v>
      </c>
      <c r="O736" s="10">
        <f t="shared" si="551"/>
        <v>154451.84471065752</v>
      </c>
      <c r="P736" s="10">
        <f t="shared" si="551"/>
        <v>160396.77558670615</v>
      </c>
      <c r="Q736" s="10">
        <f aca="true" t="shared" si="552" ref="Q736:X736">Q701</f>
        <v>177823.52640151142</v>
      </c>
      <c r="R736" s="10">
        <f t="shared" si="552"/>
        <v>187297.92880867014</v>
      </c>
      <c r="S736" s="10">
        <f t="shared" si="552"/>
        <v>134556.83786152143</v>
      </c>
      <c r="T736" s="10">
        <f t="shared" si="552"/>
        <v>128937.46327735641</v>
      </c>
      <c r="U736" s="10">
        <f t="shared" si="552"/>
        <v>123295.41404249282</v>
      </c>
      <c r="V736" s="10">
        <f t="shared" si="552"/>
        <v>117653.36480762922</v>
      </c>
      <c r="W736" s="10">
        <f t="shared" si="552"/>
        <v>112011.31557276561</v>
      </c>
      <c r="X736" s="10">
        <f t="shared" si="552"/>
        <v>106369.26633790202</v>
      </c>
      <c r="Z736" s="4">
        <f t="shared" si="550"/>
        <v>0.28158929082993306</v>
      </c>
    </row>
    <row r="737" spans="1:26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3" ref="F737:M737">F700</f>
        <v>115670.59200000002</v>
      </c>
      <c r="G737" s="10">
        <f t="shared" si="553"/>
        <v>127213.5521055042</v>
      </c>
      <c r="H737" s="10">
        <f t="shared" si="553"/>
        <v>141640.97886248105</v>
      </c>
      <c r="I737" s="10">
        <f t="shared" si="553"/>
        <v>146590.66198884585</v>
      </c>
      <c r="J737" s="10">
        <f t="shared" si="553"/>
        <v>162437.07517042352</v>
      </c>
      <c r="K737" s="10">
        <f t="shared" si="553"/>
        <v>161755.6168961834</v>
      </c>
      <c r="L737" s="10">
        <f t="shared" si="553"/>
        <v>156915.25783654282</v>
      </c>
      <c r="M737" s="10">
        <f t="shared" si="553"/>
        <v>141154.73860314075</v>
      </c>
      <c r="N737" s="10">
        <f aca="true" t="shared" si="554" ref="N737:S737">N700</f>
        <v>169045.19731170585</v>
      </c>
      <c r="O737" s="10">
        <f t="shared" si="554"/>
        <v>184449.58818699757</v>
      </c>
      <c r="P737" s="10">
        <f t="shared" si="554"/>
        <v>192438.0637773372</v>
      </c>
      <c r="Q737" s="10">
        <f t="shared" si="554"/>
        <v>214734.2439733732</v>
      </c>
      <c r="R737" s="10">
        <f t="shared" si="554"/>
        <v>218874.46880535322</v>
      </c>
      <c r="S737" s="10">
        <f t="shared" si="554"/>
        <v>161638.92336522002</v>
      </c>
      <c r="T737" s="10">
        <f>T700</f>
        <v>156019.54878105503</v>
      </c>
      <c r="U737" s="10">
        <f>U700</f>
        <v>150377.49954619142</v>
      </c>
      <c r="V737" s="10">
        <f>V700</f>
        <v>144735.45031132782</v>
      </c>
      <c r="W737" s="10">
        <f>W700</f>
        <v>139093.40107646422</v>
      </c>
      <c r="X737" s="10">
        <f>X700</f>
        <v>133451.35184160058</v>
      </c>
      <c r="Z737" s="4">
        <f t="shared" si="550"/>
        <v>0.2614994144933058</v>
      </c>
    </row>
    <row r="738" spans="1:26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5" ref="F738:M738">F704</f>
        <v>140119.872</v>
      </c>
      <c r="G738" s="10">
        <f t="shared" si="555"/>
        <v>144021.79047809876</v>
      </c>
      <c r="H738" s="10">
        <f t="shared" si="555"/>
        <v>178710.88810791343</v>
      </c>
      <c r="I738" s="10">
        <f t="shared" si="555"/>
        <v>245434.15770231263</v>
      </c>
      <c r="J738" s="10">
        <f t="shared" si="555"/>
        <v>207327.17244155545</v>
      </c>
      <c r="K738" s="10">
        <f t="shared" si="555"/>
        <v>247229.89019627418</v>
      </c>
      <c r="L738" s="10">
        <f t="shared" si="555"/>
        <v>258909.86893658843</v>
      </c>
      <c r="M738" s="10">
        <f t="shared" si="555"/>
        <v>249963.49229171572</v>
      </c>
      <c r="N738" s="10">
        <f aca="true" t="shared" si="556" ref="N738:S738">N704</f>
        <v>276444.1362401292</v>
      </c>
      <c r="O738" s="10">
        <f t="shared" si="556"/>
        <v>284812.79034076625</v>
      </c>
      <c r="P738" s="10">
        <f t="shared" si="556"/>
        <v>283087.18548405636</v>
      </c>
      <c r="Q738" s="10">
        <f t="shared" si="556"/>
        <v>331498.13956004696</v>
      </c>
      <c r="R738" s="10">
        <f t="shared" si="556"/>
        <v>401088.544777999</v>
      </c>
      <c r="S738" s="10">
        <f t="shared" si="556"/>
        <v>297713.1409931606</v>
      </c>
      <c r="T738" s="10">
        <f>T704</f>
        <v>292093.7664089956</v>
      </c>
      <c r="U738" s="10">
        <f>U704</f>
        <v>286451.717174132</v>
      </c>
      <c r="V738" s="10">
        <f>V704</f>
        <v>280809.6679392684</v>
      </c>
      <c r="W738" s="10">
        <f>W704</f>
        <v>275167.6187044048</v>
      </c>
      <c r="X738" s="10">
        <f>X704</f>
        <v>269525.5694695412</v>
      </c>
      <c r="Z738" s="4">
        <f t="shared" si="550"/>
        <v>0.2577371134896318</v>
      </c>
    </row>
    <row r="739" spans="1:26" ht="12.75">
      <c r="A739" t="str">
        <f>A698</f>
        <v>One-Fund 60/40 Portfolio</v>
      </c>
      <c r="D739" t="str">
        <f>A698</f>
        <v>One-Fund 60/40 Portfolio</v>
      </c>
      <c r="E739" s="10">
        <f aca="true" t="shared" si="557" ref="E739:O739">E698</f>
        <v>100000</v>
      </c>
      <c r="F739" s="10">
        <f t="shared" si="557"/>
        <v>123494.4</v>
      </c>
      <c r="G739" s="10">
        <f t="shared" si="557"/>
        <v>136039.5321399867</v>
      </c>
      <c r="H739" s="10">
        <f t="shared" si="557"/>
        <v>161118.8401225172</v>
      </c>
      <c r="I739" s="10">
        <f t="shared" si="557"/>
        <v>184810.14057606983</v>
      </c>
      <c r="J739" s="10">
        <f t="shared" si="557"/>
        <v>204995.1033032833</v>
      </c>
      <c r="K739" s="10">
        <f t="shared" si="557"/>
        <v>196412.49847201078</v>
      </c>
      <c r="L739" s="10">
        <f t="shared" si="557"/>
        <v>185961.56011329909</v>
      </c>
      <c r="M739" s="10">
        <f t="shared" si="557"/>
        <v>163993.47986995414</v>
      </c>
      <c r="N739" s="10">
        <f t="shared" si="557"/>
        <v>190782.4762695485</v>
      </c>
      <c r="O739" s="10">
        <f t="shared" si="557"/>
        <v>203193.8143726963</v>
      </c>
      <c r="P739" s="10">
        <f aca="true" t="shared" si="558" ref="P739:X739">P698</f>
        <v>207331.1477656441</v>
      </c>
      <c r="Q739" s="10">
        <f t="shared" si="558"/>
        <v>224320.02068853984</v>
      </c>
      <c r="R739" s="10">
        <f t="shared" si="558"/>
        <v>232419.76164093125</v>
      </c>
      <c r="S739" s="10">
        <f t="shared" si="558"/>
        <v>176429.42886790558</v>
      </c>
      <c r="T739" s="10">
        <f t="shared" si="558"/>
        <v>170810.05428374058</v>
      </c>
      <c r="U739" s="10">
        <f t="shared" si="558"/>
        <v>165168.00504887698</v>
      </c>
      <c r="V739" s="10">
        <f t="shared" si="558"/>
        <v>159525.95581401337</v>
      </c>
      <c r="W739" s="10">
        <f t="shared" si="558"/>
        <v>153883.90657914977</v>
      </c>
      <c r="X739" s="10">
        <f t="shared" si="558"/>
        <v>148241.85734428617</v>
      </c>
      <c r="Z739" s="4">
        <f t="shared" si="550"/>
        <v>0.2409017734882887</v>
      </c>
    </row>
    <row r="740" spans="1:26" ht="12.75">
      <c r="A740" t="str">
        <f>A705</f>
        <v>Harry Dent Portfolio</v>
      </c>
      <c r="D740" t="s">
        <v>75</v>
      </c>
      <c r="E740" s="10">
        <f aca="true" t="shared" si="559" ref="E740:M740">E705</f>
        <v>100000</v>
      </c>
      <c r="F740" s="10">
        <f t="shared" si="559"/>
        <v>131348.57400000002</v>
      </c>
      <c r="G740" s="10">
        <f t="shared" si="559"/>
        <v>155858.79418925208</v>
      </c>
      <c r="H740" s="10">
        <f t="shared" si="559"/>
        <v>180948.18627150086</v>
      </c>
      <c r="I740" s="10">
        <f t="shared" si="559"/>
        <v>246281.70427968394</v>
      </c>
      <c r="J740" s="10">
        <f t="shared" si="559"/>
        <v>298324.49918451515</v>
      </c>
      <c r="K740" s="10">
        <f t="shared" si="559"/>
        <v>342688.5037165971</v>
      </c>
      <c r="L740" s="10">
        <f t="shared" si="559"/>
        <v>307762.09543555765</v>
      </c>
      <c r="M740" s="10">
        <f t="shared" si="559"/>
        <v>257469.39827320862</v>
      </c>
      <c r="N740" s="10">
        <f aca="true" t="shared" si="560" ref="N740:S740">N705</f>
        <v>330648.29719086573</v>
      </c>
      <c r="O740" s="10">
        <f t="shared" si="560"/>
        <v>342559.18567925296</v>
      </c>
      <c r="P740" s="10">
        <f t="shared" si="560"/>
        <v>360997.86311680014</v>
      </c>
      <c r="Q740" s="10">
        <f t="shared" si="560"/>
        <v>392548.5086037045</v>
      </c>
      <c r="R740" s="10">
        <f t="shared" si="560"/>
        <v>405576.14498016005</v>
      </c>
      <c r="S740" s="10">
        <f t="shared" si="560"/>
        <v>279572.64733114094</v>
      </c>
      <c r="T740" s="10">
        <f>T705</f>
        <v>273953.27274697594</v>
      </c>
      <c r="U740" s="10">
        <f>U705</f>
        <v>268311.22351211234</v>
      </c>
      <c r="V740" s="10">
        <f>V705</f>
        <v>262669.17427724873</v>
      </c>
      <c r="W740" s="10">
        <f>W705</f>
        <v>257027.1250423851</v>
      </c>
      <c r="X740" s="10">
        <f>X705</f>
        <v>251385.0758075215</v>
      </c>
      <c r="Z740" s="4">
        <f t="shared" si="550"/>
        <v>0.3106777832191855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1" ref="F741:M741">F696</f>
        <v>1995</v>
      </c>
      <c r="G741">
        <f t="shared" si="561"/>
        <v>1996</v>
      </c>
      <c r="H741">
        <f t="shared" si="561"/>
        <v>1997</v>
      </c>
      <c r="I741">
        <f t="shared" si="561"/>
        <v>1998</v>
      </c>
      <c r="J741">
        <f t="shared" si="561"/>
        <v>1999</v>
      </c>
      <c r="K741">
        <f t="shared" si="561"/>
        <v>2000</v>
      </c>
      <c r="L741">
        <f t="shared" si="561"/>
        <v>2001</v>
      </c>
      <c r="M741">
        <f t="shared" si="561"/>
        <v>2002</v>
      </c>
      <c r="N741">
        <f aca="true" t="shared" si="562" ref="N741:S741">N696</f>
        <v>2003</v>
      </c>
      <c r="O741">
        <f t="shared" si="562"/>
        <v>2004</v>
      </c>
      <c r="P741">
        <f t="shared" si="562"/>
        <v>2005</v>
      </c>
      <c r="Q741">
        <f t="shared" si="562"/>
        <v>2006</v>
      </c>
      <c r="R741">
        <f t="shared" si="562"/>
        <v>2007</v>
      </c>
      <c r="S741">
        <f t="shared" si="562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0.03115111029212292</v>
      </c>
    </row>
    <row r="747" ht="12.75">
      <c r="R747" s="4">
        <f aca="true" t="shared" si="563" ref="R747:R753">(R735/Q735)-1</f>
        <v>0.01055711904365153</v>
      </c>
    </row>
    <row r="748" ht="12.75">
      <c r="R748" s="8">
        <f t="shared" si="563"/>
        <v>0.05327980272849997</v>
      </c>
    </row>
    <row r="749" ht="12.75">
      <c r="R749" s="8">
        <f t="shared" si="563"/>
        <v>0.019280692056239612</v>
      </c>
    </row>
    <row r="750" ht="12.75">
      <c r="R750" s="8">
        <f t="shared" si="563"/>
        <v>0.2099269857451087</v>
      </c>
    </row>
    <row r="751" ht="12.75">
      <c r="R751" s="8">
        <f t="shared" si="563"/>
        <v>0.03610797167158619</v>
      </c>
    </row>
    <row r="752" ht="12.75">
      <c r="R752" s="8">
        <f t="shared" si="563"/>
        <v>0.03318732867638419</v>
      </c>
    </row>
    <row r="753" ht="12.75">
      <c r="R753" s="8">
        <f t="shared" si="563"/>
        <v>0.0004985044865404298</v>
      </c>
    </row>
    <row r="754" ht="12.75">
      <c r="R754" s="8"/>
    </row>
    <row r="755" ht="12.75">
      <c r="R755" s="8"/>
    </row>
    <row r="756" ht="12.75">
      <c r="R756" s="8"/>
    </row>
    <row r="776" spans="1:39" ht="12.75">
      <c r="A776" s="10" t="str">
        <f aca="true" t="shared" si="564" ref="A776:D782">A734</f>
        <v>Retire Early Withdrawal Study Portfolio</v>
      </c>
      <c r="B776" s="10"/>
      <c r="C776" s="10"/>
      <c r="D776" s="10" t="str">
        <f t="shared" si="564"/>
        <v>S&amp;P500/Fixed Income </v>
      </c>
      <c r="E776" s="10">
        <f aca="true" t="shared" si="565" ref="E776:X776">E734</f>
        <v>100000</v>
      </c>
      <c r="F776" s="10">
        <f t="shared" si="565"/>
        <v>125755.872</v>
      </c>
      <c r="G776" s="10">
        <f t="shared" si="565"/>
        <v>144002.38964559574</v>
      </c>
      <c r="H776" s="10">
        <f t="shared" si="565"/>
        <v>176904.04075116603</v>
      </c>
      <c r="I776" s="10">
        <f t="shared" si="565"/>
        <v>212405.45930635347</v>
      </c>
      <c r="J776" s="10">
        <f t="shared" si="565"/>
        <v>242765.8312835559</v>
      </c>
      <c r="K776" s="10">
        <f t="shared" si="565"/>
        <v>226770.35372572156</v>
      </c>
      <c r="L776" s="10">
        <f t="shared" si="565"/>
        <v>206254.32743717</v>
      </c>
      <c r="M776" s="10">
        <f t="shared" si="565"/>
        <v>170402.38464735384</v>
      </c>
      <c r="N776" s="10">
        <f t="shared" si="565"/>
        <v>202476.5121157372</v>
      </c>
      <c r="O776" s="10">
        <f t="shared" si="565"/>
        <v>214423.21560168048</v>
      </c>
      <c r="P776" s="10">
        <f t="shared" si="565"/>
        <v>218056.70144383542</v>
      </c>
      <c r="Q776" s="10">
        <f t="shared" si="565"/>
        <v>240383.32203752827</v>
      </c>
      <c r="R776" s="10">
        <f t="shared" si="565"/>
        <v>247871.52941470622</v>
      </c>
      <c r="S776" s="10">
        <f t="shared" si="565"/>
        <v>172849.17271832092</v>
      </c>
      <c r="T776" s="10">
        <f t="shared" si="565"/>
        <v>167229.79813415592</v>
      </c>
      <c r="U776" s="10">
        <f t="shared" si="565"/>
        <v>161587.74889929235</v>
      </c>
      <c r="V776" s="10">
        <f t="shared" si="565"/>
        <v>155945.69966442874</v>
      </c>
      <c r="W776" s="10">
        <f t="shared" si="565"/>
        <v>150303.65042956517</v>
      </c>
      <c r="X776" s="10">
        <f t="shared" si="565"/>
        <v>144661.60119470156</v>
      </c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.75">
      <c r="A777" s="10" t="str">
        <f t="shared" si="564"/>
        <v>100% Fixed Income Portfolio</v>
      </c>
      <c r="B777" s="10"/>
      <c r="C777" s="10"/>
      <c r="D777" s="10" t="str">
        <f t="shared" si="564"/>
        <v>100% Fixed Income</v>
      </c>
      <c r="E777" s="10">
        <f aca="true" t="shared" si="566" ref="E777:X777">E735</f>
        <v>100000</v>
      </c>
      <c r="F777" s="10">
        <f t="shared" si="566"/>
        <v>107964.672</v>
      </c>
      <c r="G777" s="10">
        <f t="shared" si="566"/>
        <v>108851.00918361249</v>
      </c>
      <c r="H777" s="10">
        <f t="shared" si="566"/>
        <v>111824.49071818162</v>
      </c>
      <c r="I777" s="10">
        <f t="shared" si="566"/>
        <v>114536.88849572773</v>
      </c>
      <c r="J777" s="10">
        <f t="shared" si="566"/>
        <v>113875.07463131749</v>
      </c>
      <c r="K777" s="10">
        <f t="shared" si="566"/>
        <v>118237.03889912028</v>
      </c>
      <c r="L777" s="10">
        <f t="shared" si="566"/>
        <v>122641.83515898103</v>
      </c>
      <c r="M777" s="10">
        <f t="shared" si="566"/>
        <v>123916.06559664023</v>
      </c>
      <c r="N777" s="10">
        <f t="shared" si="566"/>
        <v>123924.59440525791</v>
      </c>
      <c r="O777" s="10">
        <f t="shared" si="566"/>
        <v>121458.99811357183</v>
      </c>
      <c r="P777" s="10">
        <f t="shared" si="566"/>
        <v>118981.96743549647</v>
      </c>
      <c r="Q777" s="10">
        <f t="shared" si="566"/>
        <v>119373.37499078692</v>
      </c>
      <c r="R777" s="10">
        <f t="shared" si="566"/>
        <v>120633.6139212071</v>
      </c>
      <c r="S777" s="10">
        <f t="shared" si="566"/>
        <v>109909.79653728176</v>
      </c>
      <c r="T777" s="10">
        <f t="shared" si="566"/>
        <v>104290.42195311675</v>
      </c>
      <c r="U777" s="10">
        <f t="shared" si="566"/>
        <v>98648.37271825314</v>
      </c>
      <c r="V777" s="10">
        <f t="shared" si="566"/>
        <v>93006.32348338954</v>
      </c>
      <c r="W777" s="10">
        <f t="shared" si="566"/>
        <v>87364.27424852594</v>
      </c>
      <c r="X777" s="10">
        <f t="shared" si="566"/>
        <v>81722.22501366233</v>
      </c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.75">
      <c r="A778" s="10" t="str">
        <f t="shared" si="564"/>
        <v>30% Wilshire 5000/30% International/40% Fixed Income</v>
      </c>
      <c r="B778" s="10"/>
      <c r="C778" s="10"/>
      <c r="D778" s="10" t="str">
        <f t="shared" si="564"/>
        <v>30%W/30%I/40%FI</v>
      </c>
      <c r="E778" s="10">
        <f aca="true" t="shared" si="567" ref="E778:X778">E736</f>
        <v>100000</v>
      </c>
      <c r="F778" s="10">
        <f t="shared" si="567"/>
        <v>114214.272</v>
      </c>
      <c r="G778" s="10">
        <f t="shared" si="567"/>
        <v>121158.61359774998</v>
      </c>
      <c r="H778" s="10">
        <f t="shared" si="567"/>
        <v>130704.65922047598</v>
      </c>
      <c r="I778" s="10">
        <f t="shared" si="567"/>
        <v>144401.8241428098</v>
      </c>
      <c r="J778" s="10">
        <f t="shared" si="567"/>
        <v>164544.7144467668</v>
      </c>
      <c r="K778" s="10">
        <f t="shared" si="567"/>
        <v>152592.00493553697</v>
      </c>
      <c r="L778" s="10">
        <f t="shared" si="567"/>
        <v>138702.81053507843</v>
      </c>
      <c r="M778" s="10">
        <f t="shared" si="567"/>
        <v>122108.98312509834</v>
      </c>
      <c r="N778" s="10">
        <f t="shared" si="567"/>
        <v>144310.68529902754</v>
      </c>
      <c r="O778" s="10">
        <f t="shared" si="567"/>
        <v>154451.84471065752</v>
      </c>
      <c r="P778" s="10">
        <f t="shared" si="567"/>
        <v>160396.77558670615</v>
      </c>
      <c r="Q778" s="10">
        <f t="shared" si="567"/>
        <v>177823.52640151142</v>
      </c>
      <c r="R778" s="10">
        <f t="shared" si="567"/>
        <v>187297.92880867014</v>
      </c>
      <c r="S778" s="10">
        <f t="shared" si="567"/>
        <v>134556.83786152143</v>
      </c>
      <c r="T778" s="10">
        <f t="shared" si="567"/>
        <v>128937.46327735641</v>
      </c>
      <c r="U778" s="10">
        <f t="shared" si="567"/>
        <v>123295.41404249282</v>
      </c>
      <c r="V778" s="10">
        <f t="shared" si="567"/>
        <v>117653.36480762922</v>
      </c>
      <c r="W778" s="10">
        <f t="shared" si="567"/>
        <v>112011.31557276561</v>
      </c>
      <c r="X778" s="10">
        <f t="shared" si="567"/>
        <v>106369.26633790202</v>
      </c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.75">
      <c r="A779" s="10" t="str">
        <f t="shared" si="564"/>
        <v>Asset Allocation (MPT) Portfolio (40% FI)</v>
      </c>
      <c r="B779" s="10"/>
      <c r="C779" s="10"/>
      <c r="D779" s="10" t="str">
        <f t="shared" si="564"/>
        <v>Asset Allocation (MPT)</v>
      </c>
      <c r="E779" s="10">
        <f aca="true" t="shared" si="568" ref="E779:X779">E737</f>
        <v>100000</v>
      </c>
      <c r="F779" s="10">
        <f t="shared" si="568"/>
        <v>115670.59200000002</v>
      </c>
      <c r="G779" s="10">
        <f t="shared" si="568"/>
        <v>127213.5521055042</v>
      </c>
      <c r="H779" s="10">
        <f t="shared" si="568"/>
        <v>141640.97886248105</v>
      </c>
      <c r="I779" s="10">
        <f t="shared" si="568"/>
        <v>146590.66198884585</v>
      </c>
      <c r="J779" s="10">
        <f t="shared" si="568"/>
        <v>162437.07517042352</v>
      </c>
      <c r="K779" s="10">
        <f t="shared" si="568"/>
        <v>161755.6168961834</v>
      </c>
      <c r="L779" s="10">
        <f t="shared" si="568"/>
        <v>156915.25783654282</v>
      </c>
      <c r="M779" s="10">
        <f t="shared" si="568"/>
        <v>141154.73860314075</v>
      </c>
      <c r="N779" s="10">
        <f t="shared" si="568"/>
        <v>169045.19731170585</v>
      </c>
      <c r="O779" s="10">
        <f t="shared" si="568"/>
        <v>184449.58818699757</v>
      </c>
      <c r="P779" s="10">
        <f t="shared" si="568"/>
        <v>192438.0637773372</v>
      </c>
      <c r="Q779" s="10">
        <f t="shared" si="568"/>
        <v>214734.2439733732</v>
      </c>
      <c r="R779" s="10">
        <f t="shared" si="568"/>
        <v>218874.46880535322</v>
      </c>
      <c r="S779" s="10">
        <f t="shared" si="568"/>
        <v>161638.92336522002</v>
      </c>
      <c r="T779" s="10">
        <f t="shared" si="568"/>
        <v>156019.54878105503</v>
      </c>
      <c r="U779" s="10">
        <f t="shared" si="568"/>
        <v>150377.49954619142</v>
      </c>
      <c r="V779" s="10">
        <f t="shared" si="568"/>
        <v>144735.45031132782</v>
      </c>
      <c r="W779" s="10">
        <f t="shared" si="568"/>
        <v>139093.40107646422</v>
      </c>
      <c r="X779" s="10">
        <f t="shared" si="568"/>
        <v>133451.35184160058</v>
      </c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.75">
      <c r="A780" s="10" t="str">
        <f t="shared" si="564"/>
        <v>Warren Buffett (BRKa) Portfolio</v>
      </c>
      <c r="B780" s="10"/>
      <c r="C780" s="10"/>
      <c r="D780" s="10" t="str">
        <f t="shared" si="564"/>
        <v>Warren Buffett</v>
      </c>
      <c r="E780" s="10">
        <f aca="true" t="shared" si="569" ref="E780:X780">E738</f>
        <v>100000</v>
      </c>
      <c r="F780" s="10">
        <f t="shared" si="569"/>
        <v>140119.872</v>
      </c>
      <c r="G780" s="10">
        <f t="shared" si="569"/>
        <v>144021.79047809876</v>
      </c>
      <c r="H780" s="10">
        <f t="shared" si="569"/>
        <v>178710.88810791343</v>
      </c>
      <c r="I780" s="10">
        <f t="shared" si="569"/>
        <v>245434.15770231263</v>
      </c>
      <c r="J780" s="10">
        <f t="shared" si="569"/>
        <v>207327.17244155545</v>
      </c>
      <c r="K780" s="10">
        <f t="shared" si="569"/>
        <v>247229.89019627418</v>
      </c>
      <c r="L780" s="10">
        <f t="shared" si="569"/>
        <v>258909.86893658843</v>
      </c>
      <c r="M780" s="10">
        <f t="shared" si="569"/>
        <v>249963.49229171572</v>
      </c>
      <c r="N780" s="10">
        <f t="shared" si="569"/>
        <v>276444.1362401292</v>
      </c>
      <c r="O780" s="10">
        <f t="shared" si="569"/>
        <v>284812.79034076625</v>
      </c>
      <c r="P780" s="10">
        <f t="shared" si="569"/>
        <v>283087.18548405636</v>
      </c>
      <c r="Q780" s="10">
        <f t="shared" si="569"/>
        <v>331498.13956004696</v>
      </c>
      <c r="R780" s="10">
        <f t="shared" si="569"/>
        <v>401088.544777999</v>
      </c>
      <c r="S780" s="10">
        <f t="shared" si="569"/>
        <v>297713.1409931606</v>
      </c>
      <c r="T780" s="10">
        <f t="shared" si="569"/>
        <v>292093.7664089956</v>
      </c>
      <c r="U780" s="10">
        <f t="shared" si="569"/>
        <v>286451.717174132</v>
      </c>
      <c r="V780" s="10">
        <f t="shared" si="569"/>
        <v>280809.6679392684</v>
      </c>
      <c r="W780" s="10">
        <f t="shared" si="569"/>
        <v>275167.6187044048</v>
      </c>
      <c r="X780" s="10">
        <f t="shared" si="569"/>
        <v>269525.5694695412</v>
      </c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.75">
      <c r="A781" s="10" t="str">
        <f t="shared" si="564"/>
        <v>One-Fund 60/40 Portfolio</v>
      </c>
      <c r="B781" s="10"/>
      <c r="C781" s="10"/>
      <c r="D781" s="10" t="str">
        <f t="shared" si="564"/>
        <v>One-Fund 60/40 Portfolio</v>
      </c>
      <c r="E781" s="10">
        <f aca="true" t="shared" si="570" ref="E781:X781">E739</f>
        <v>100000</v>
      </c>
      <c r="F781" s="10">
        <f t="shared" si="570"/>
        <v>123494.4</v>
      </c>
      <c r="G781" s="10">
        <f t="shared" si="570"/>
        <v>136039.5321399867</v>
      </c>
      <c r="H781" s="10">
        <f t="shared" si="570"/>
        <v>161118.8401225172</v>
      </c>
      <c r="I781" s="10">
        <f t="shared" si="570"/>
        <v>184810.14057606983</v>
      </c>
      <c r="J781" s="10">
        <f t="shared" si="570"/>
        <v>204995.1033032833</v>
      </c>
      <c r="K781" s="10">
        <f t="shared" si="570"/>
        <v>196412.49847201078</v>
      </c>
      <c r="L781" s="10">
        <f t="shared" si="570"/>
        <v>185961.56011329909</v>
      </c>
      <c r="M781" s="10">
        <f t="shared" si="570"/>
        <v>163993.47986995414</v>
      </c>
      <c r="N781" s="10">
        <f t="shared" si="570"/>
        <v>190782.4762695485</v>
      </c>
      <c r="O781" s="10">
        <f t="shared" si="570"/>
        <v>203193.8143726963</v>
      </c>
      <c r="P781" s="10">
        <f t="shared" si="570"/>
        <v>207331.1477656441</v>
      </c>
      <c r="Q781" s="10">
        <f t="shared" si="570"/>
        <v>224320.02068853984</v>
      </c>
      <c r="R781" s="10">
        <f t="shared" si="570"/>
        <v>232419.76164093125</v>
      </c>
      <c r="S781" s="10">
        <f t="shared" si="570"/>
        <v>176429.42886790558</v>
      </c>
      <c r="T781" s="10">
        <f t="shared" si="570"/>
        <v>170810.05428374058</v>
      </c>
      <c r="U781" s="10">
        <f t="shared" si="570"/>
        <v>165168.00504887698</v>
      </c>
      <c r="V781" s="10">
        <f t="shared" si="570"/>
        <v>159525.95581401337</v>
      </c>
      <c r="W781" s="10">
        <f t="shared" si="570"/>
        <v>153883.90657914977</v>
      </c>
      <c r="X781" s="10">
        <f t="shared" si="570"/>
        <v>148241.85734428617</v>
      </c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.75">
      <c r="A782" s="10" t="str">
        <f t="shared" si="564"/>
        <v>Harry Dent Portfolio</v>
      </c>
      <c r="B782" s="10"/>
      <c r="C782" s="10"/>
      <c r="D782" s="10" t="str">
        <f t="shared" si="564"/>
        <v>Harry Dent</v>
      </c>
      <c r="E782" s="10">
        <f aca="true" t="shared" si="571" ref="E782:X782">E740</f>
        <v>100000</v>
      </c>
      <c r="F782" s="10">
        <f t="shared" si="571"/>
        <v>131348.57400000002</v>
      </c>
      <c r="G782" s="10">
        <f t="shared" si="571"/>
        <v>155858.79418925208</v>
      </c>
      <c r="H782" s="10">
        <f t="shared" si="571"/>
        <v>180948.18627150086</v>
      </c>
      <c r="I782" s="10">
        <f t="shared" si="571"/>
        <v>246281.70427968394</v>
      </c>
      <c r="J782" s="10">
        <f t="shared" si="571"/>
        <v>298324.49918451515</v>
      </c>
      <c r="K782" s="10">
        <f t="shared" si="571"/>
        <v>342688.5037165971</v>
      </c>
      <c r="L782" s="10">
        <f t="shared" si="571"/>
        <v>307762.09543555765</v>
      </c>
      <c r="M782" s="10">
        <f t="shared" si="571"/>
        <v>257469.39827320862</v>
      </c>
      <c r="N782" s="10">
        <f t="shared" si="571"/>
        <v>330648.29719086573</v>
      </c>
      <c r="O782" s="10">
        <f t="shared" si="571"/>
        <v>342559.18567925296</v>
      </c>
      <c r="P782" s="10">
        <f t="shared" si="571"/>
        <v>360997.86311680014</v>
      </c>
      <c r="Q782" s="10">
        <f t="shared" si="571"/>
        <v>392548.5086037045</v>
      </c>
      <c r="R782" s="10">
        <f t="shared" si="571"/>
        <v>405576.14498016005</v>
      </c>
      <c r="S782" s="10">
        <f t="shared" si="571"/>
        <v>279572.64733114094</v>
      </c>
      <c r="T782" s="10">
        <f t="shared" si="571"/>
        <v>273953.27274697594</v>
      </c>
      <c r="U782" s="10">
        <f t="shared" si="571"/>
        <v>268311.22351211234</v>
      </c>
      <c r="V782" s="10">
        <f t="shared" si="571"/>
        <v>262669.17427724873</v>
      </c>
      <c r="W782" s="10">
        <f t="shared" si="571"/>
        <v>257027.1250423851</v>
      </c>
      <c r="X782" s="10">
        <f t="shared" si="571"/>
        <v>251385.0758075215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ht="12.75">
      <c r="E783" s="10"/>
    </row>
    <row r="784" spans="1:5" ht="12.75">
      <c r="A784" s="24" t="s">
        <v>103</v>
      </c>
      <c r="E784" s="10"/>
    </row>
    <row r="785" spans="1:5" ht="12.75">
      <c r="A785" s="24"/>
      <c r="E785" s="10"/>
    </row>
    <row r="786" spans="1:24" ht="12.75">
      <c r="A786" t="s">
        <v>105</v>
      </c>
      <c r="E786" s="10"/>
      <c r="F786" s="29">
        <f>F14</f>
        <v>150.3</v>
      </c>
      <c r="G786" s="29">
        <f aca="true" t="shared" si="572" ref="G786:X786">G14</f>
        <v>154.4</v>
      </c>
      <c r="H786" s="29">
        <f t="shared" si="572"/>
        <v>159.1</v>
      </c>
      <c r="I786" s="29">
        <f t="shared" si="572"/>
        <v>161.6</v>
      </c>
      <c r="J786" s="29">
        <f t="shared" si="572"/>
        <v>164.3</v>
      </c>
      <c r="K786" s="29">
        <f t="shared" si="572"/>
        <v>168.8</v>
      </c>
      <c r="L786" s="29">
        <f t="shared" si="572"/>
        <v>175.1</v>
      </c>
      <c r="M786" s="29">
        <f t="shared" si="572"/>
        <v>177.1</v>
      </c>
      <c r="N786" s="29">
        <f t="shared" si="572"/>
        <v>181.7</v>
      </c>
      <c r="O786" s="29">
        <f t="shared" si="572"/>
        <v>185.2</v>
      </c>
      <c r="P786" s="29">
        <f t="shared" si="572"/>
        <v>190.7</v>
      </c>
      <c r="Q786" s="29">
        <f t="shared" si="572"/>
        <v>198.3</v>
      </c>
      <c r="R786" s="29">
        <f t="shared" si="572"/>
        <v>202.4</v>
      </c>
      <c r="S786" s="29">
        <f t="shared" si="572"/>
        <v>211.08</v>
      </c>
      <c r="T786" s="29">
        <f t="shared" si="572"/>
        <v>211.148</v>
      </c>
      <c r="U786" s="29">
        <f t="shared" si="572"/>
        <v>212</v>
      </c>
      <c r="V786" s="29">
        <f t="shared" si="572"/>
        <v>212</v>
      </c>
      <c r="W786" s="29">
        <f t="shared" si="572"/>
        <v>212</v>
      </c>
      <c r="X786" s="29">
        <f t="shared" si="572"/>
        <v>212</v>
      </c>
    </row>
    <row r="787" spans="5:24" ht="12.75">
      <c r="E787" s="10"/>
      <c r="F787" s="10">
        <v>1</v>
      </c>
      <c r="G787" s="29">
        <f>G786/$F$786</f>
        <v>1.0272787757817698</v>
      </c>
      <c r="H787" s="29">
        <f aca="true" t="shared" si="573" ref="H787:X787">H786/$F$786</f>
        <v>1.0585495675316035</v>
      </c>
      <c r="I787" s="29">
        <f t="shared" si="573"/>
        <v>1.0751829673985362</v>
      </c>
      <c r="J787" s="29">
        <f t="shared" si="573"/>
        <v>1.0931470392548237</v>
      </c>
      <c r="K787" s="29">
        <f t="shared" si="573"/>
        <v>1.1230871590153026</v>
      </c>
      <c r="L787" s="29">
        <f t="shared" si="573"/>
        <v>1.1650033266799733</v>
      </c>
      <c r="M787" s="29">
        <f t="shared" si="573"/>
        <v>1.1783100465735195</v>
      </c>
      <c r="N787" s="29">
        <f t="shared" si="573"/>
        <v>1.2089155023286757</v>
      </c>
      <c r="O787" s="29">
        <f t="shared" si="573"/>
        <v>1.2322022621423818</v>
      </c>
      <c r="P787" s="29">
        <f t="shared" si="573"/>
        <v>1.2687957418496338</v>
      </c>
      <c r="Q787" s="29">
        <f t="shared" si="573"/>
        <v>1.3193612774451098</v>
      </c>
      <c r="R787" s="29">
        <f t="shared" si="573"/>
        <v>1.3466400532268794</v>
      </c>
      <c r="S787" s="29">
        <f t="shared" si="573"/>
        <v>1.4043912175648703</v>
      </c>
      <c r="T787" s="29">
        <f t="shared" si="573"/>
        <v>1.4048436460412508</v>
      </c>
      <c r="U787" s="29">
        <f t="shared" si="573"/>
        <v>1.4105123087159015</v>
      </c>
      <c r="V787" s="29">
        <f t="shared" si="573"/>
        <v>1.4105123087159015</v>
      </c>
      <c r="W787" s="29">
        <f t="shared" si="573"/>
        <v>1.4105123087159015</v>
      </c>
      <c r="X787" s="29">
        <f t="shared" si="573"/>
        <v>1.4105123087159015</v>
      </c>
    </row>
    <row r="788" spans="1:24" ht="12.75">
      <c r="A788" t="s">
        <v>104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5:24" ht="12.75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0" ht="12.75">
      <c r="A790" s="10" t="str">
        <f>A776</f>
        <v>Retire Early Withdrawal Study Portfolio</v>
      </c>
      <c r="B790" s="10"/>
      <c r="C790" s="10"/>
      <c r="D790" s="10" t="str">
        <f>D776</f>
        <v>S&amp;P500/Fixed Income </v>
      </c>
      <c r="E790" s="10">
        <f>E776/F$787</f>
        <v>100000</v>
      </c>
      <c r="F790" s="10">
        <f>F776/G$787</f>
        <v>122416.49975129533</v>
      </c>
      <c r="G790" s="10">
        <f aca="true" t="shared" si="574" ref="G790:T790">G776/H$787</f>
        <v>136037.45546029566</v>
      </c>
      <c r="H790" s="10">
        <f t="shared" si="574"/>
        <v>164533.89433725405</v>
      </c>
      <c r="I790" s="10">
        <f t="shared" si="574"/>
        <v>194306.39399723022</v>
      </c>
      <c r="J790" s="10">
        <f t="shared" si="574"/>
        <v>216159.38650425622</v>
      </c>
      <c r="K790" s="10">
        <f t="shared" si="574"/>
        <v>194652.10830940006</v>
      </c>
      <c r="L790" s="10">
        <f t="shared" si="574"/>
        <v>175042.49245514767</v>
      </c>
      <c r="M790" s="10">
        <f t="shared" si="574"/>
        <v>140954.75185744243</v>
      </c>
      <c r="N790" s="10">
        <f t="shared" si="574"/>
        <v>164320.84109608695</v>
      </c>
      <c r="O790" s="10">
        <f t="shared" si="574"/>
        <v>168997.42687431874</v>
      </c>
      <c r="P790" s="10">
        <f t="shared" si="574"/>
        <v>165274.44390826256</v>
      </c>
      <c r="Q790" s="10">
        <f t="shared" si="574"/>
        <v>178505.99457628708</v>
      </c>
      <c r="R790" s="10">
        <f t="shared" si="574"/>
        <v>176497.4932301987</v>
      </c>
      <c r="S790" s="10">
        <f t="shared" si="574"/>
        <v>123038.01437647354</v>
      </c>
      <c r="T790" s="10">
        <f t="shared" si="574"/>
        <v>118559.6163186964</v>
      </c>
    </row>
    <row r="791" spans="1:20" ht="12.75">
      <c r="A791" s="10" t="str">
        <f aca="true" t="shared" si="575" ref="A791:A796">A777</f>
        <v>100% Fixed Income Portfolio</v>
      </c>
      <c r="B791" s="10"/>
      <c r="C791" s="10"/>
      <c r="D791" s="10" t="str">
        <f aca="true" t="shared" si="576" ref="D791:D796">D777</f>
        <v>100% Fixed Income</v>
      </c>
      <c r="E791" s="10">
        <f>E777/F$787</f>
        <v>100000</v>
      </c>
      <c r="F791" s="10">
        <f aca="true" t="shared" si="577" ref="F791:T796">F777/G$787</f>
        <v>105097.73446632124</v>
      </c>
      <c r="G791" s="10">
        <f t="shared" si="577"/>
        <v>102830.33739972947</v>
      </c>
      <c r="H791" s="10">
        <f t="shared" si="577"/>
        <v>104005.08016672461</v>
      </c>
      <c r="I791" s="10">
        <f t="shared" si="577"/>
        <v>104777.2023183681</v>
      </c>
      <c r="J791" s="10">
        <f t="shared" si="577"/>
        <v>101394.6902671032</v>
      </c>
      <c r="K791" s="10">
        <f t="shared" si="577"/>
        <v>101490.730705527</v>
      </c>
      <c r="L791" s="10">
        <f t="shared" si="577"/>
        <v>104082.82227213355</v>
      </c>
      <c r="M791" s="10">
        <f t="shared" si="577"/>
        <v>102501.84182264739</v>
      </c>
      <c r="N791" s="10">
        <f t="shared" si="577"/>
        <v>100571.63358050899</v>
      </c>
      <c r="O791" s="10">
        <f t="shared" si="577"/>
        <v>95727.77879638095</v>
      </c>
      <c r="P791" s="10">
        <f t="shared" si="577"/>
        <v>90181.4912030011</v>
      </c>
      <c r="Q791" s="10">
        <f t="shared" si="577"/>
        <v>88645.34713989761</v>
      </c>
      <c r="R791" s="10">
        <f t="shared" si="577"/>
        <v>85897.44254480494</v>
      </c>
      <c r="S791" s="10">
        <f t="shared" si="577"/>
        <v>78236.31964097907</v>
      </c>
      <c r="T791" s="10">
        <f t="shared" si="577"/>
        <v>73937.9736771389</v>
      </c>
    </row>
    <row r="792" spans="1:20" ht="12.75">
      <c r="A792" s="10" t="str">
        <f t="shared" si="575"/>
        <v>30% Wilshire 5000/30% International/40% Fixed Income</v>
      </c>
      <c r="B792" s="10"/>
      <c r="C792" s="10"/>
      <c r="D792" s="10" t="str">
        <f t="shared" si="576"/>
        <v>30%W/30%I/40%FI</v>
      </c>
      <c r="E792" s="10">
        <f>E778/F$787</f>
        <v>100000</v>
      </c>
      <c r="F792" s="10">
        <f t="shared" si="577"/>
        <v>111181.38006217616</v>
      </c>
      <c r="G792" s="10">
        <f t="shared" si="577"/>
        <v>114457.19436669907</v>
      </c>
      <c r="H792" s="10">
        <f t="shared" si="577"/>
        <v>121565.03886656894</v>
      </c>
      <c r="I792" s="10">
        <f t="shared" si="577"/>
        <v>132097.34734427457</v>
      </c>
      <c r="J792" s="10">
        <f t="shared" si="577"/>
        <v>146511.0816430631</v>
      </c>
      <c r="K792" s="10">
        <f t="shared" si="577"/>
        <v>130979.88773164597</v>
      </c>
      <c r="L792" s="10">
        <f t="shared" si="577"/>
        <v>117713.33948855048</v>
      </c>
      <c r="M792" s="10">
        <f t="shared" si="577"/>
        <v>101007.04547992452</v>
      </c>
      <c r="N792" s="10">
        <f t="shared" si="577"/>
        <v>117116.0691168674</v>
      </c>
      <c r="O792" s="10">
        <f t="shared" si="577"/>
        <v>121731.05537499649</v>
      </c>
      <c r="P792" s="10">
        <f t="shared" si="577"/>
        <v>121571.53490006019</v>
      </c>
      <c r="Q792" s="10">
        <f t="shared" si="577"/>
        <v>132049.7826983556</v>
      </c>
      <c r="R792" s="10">
        <f t="shared" si="577"/>
        <v>133365.92145131287</v>
      </c>
      <c r="S792" s="10">
        <f t="shared" si="577"/>
        <v>95780.65021021593</v>
      </c>
      <c r="T792" s="10">
        <f t="shared" si="577"/>
        <v>91411.79589899372</v>
      </c>
    </row>
    <row r="793" spans="1:20" ht="12.75">
      <c r="A793" s="10" t="str">
        <f t="shared" si="575"/>
        <v>Asset Allocation (MPT) Portfolio (40% FI)</v>
      </c>
      <c r="B793" s="10"/>
      <c r="C793" s="10"/>
      <c r="D793" s="10" t="str">
        <f t="shared" si="576"/>
        <v>Asset Allocation (MPT)</v>
      </c>
      <c r="E793" s="10">
        <f>E779/F$787</f>
        <v>100000</v>
      </c>
      <c r="F793" s="10">
        <f t="shared" si="577"/>
        <v>112599.02835233162</v>
      </c>
      <c r="G793" s="10">
        <f t="shared" si="577"/>
        <v>120177.22741330788</v>
      </c>
      <c r="H793" s="10">
        <f t="shared" si="577"/>
        <v>131736.62823657735</v>
      </c>
      <c r="I793" s="10">
        <f t="shared" si="577"/>
        <v>134099.6743574165</v>
      </c>
      <c r="J793" s="10">
        <f t="shared" si="577"/>
        <v>144634.43363812</v>
      </c>
      <c r="K793" s="10">
        <f t="shared" si="577"/>
        <v>138845.62661048752</v>
      </c>
      <c r="L793" s="10">
        <f t="shared" si="577"/>
        <v>133169.75298042005</v>
      </c>
      <c r="M793" s="10">
        <f t="shared" si="577"/>
        <v>116761.4596150361</v>
      </c>
      <c r="N793" s="10">
        <f t="shared" si="577"/>
        <v>137189.48788309607</v>
      </c>
      <c r="O793" s="10">
        <f t="shared" si="577"/>
        <v>145373.74464869293</v>
      </c>
      <c r="P793" s="10">
        <f t="shared" si="577"/>
        <v>145856.98933804227</v>
      </c>
      <c r="Q793" s="10">
        <f t="shared" si="577"/>
        <v>159459.27306916006</v>
      </c>
      <c r="R793" s="10">
        <f t="shared" si="577"/>
        <v>155850.06945918413</v>
      </c>
      <c r="S793" s="10">
        <f t="shared" si="577"/>
        <v>115058.3012000709</v>
      </c>
      <c r="T793" s="10">
        <f t="shared" si="577"/>
        <v>110611.97255562534</v>
      </c>
    </row>
    <row r="794" spans="1:20" ht="12.75">
      <c r="A794" s="10" t="str">
        <f t="shared" si="575"/>
        <v>Warren Buffett (BRKa) Portfolio</v>
      </c>
      <c r="B794" s="10"/>
      <c r="C794" s="10"/>
      <c r="D794" s="10" t="str">
        <f t="shared" si="576"/>
        <v>Warren Buffett</v>
      </c>
      <c r="E794" s="10">
        <f>E780/F$787</f>
        <v>100000</v>
      </c>
      <c r="F794" s="10">
        <f t="shared" si="577"/>
        <v>136399.07229015543</v>
      </c>
      <c r="G794" s="10">
        <f t="shared" si="577"/>
        <v>136055.78321092547</v>
      </c>
      <c r="H794" s="10">
        <f t="shared" si="577"/>
        <v>166214.39655086256</v>
      </c>
      <c r="I794" s="10">
        <f t="shared" si="577"/>
        <v>224520.71760595002</v>
      </c>
      <c r="J794" s="10">
        <f t="shared" si="577"/>
        <v>184604.70389790158</v>
      </c>
      <c r="K794" s="10">
        <f t="shared" si="577"/>
        <v>212213.89204169053</v>
      </c>
      <c r="L794" s="10">
        <f t="shared" si="577"/>
        <v>219729.83230473884</v>
      </c>
      <c r="M794" s="10">
        <f t="shared" si="577"/>
        <v>206766.71927047265</v>
      </c>
      <c r="N794" s="10">
        <f t="shared" si="577"/>
        <v>224349.64188386296</v>
      </c>
      <c r="O794" s="10">
        <f t="shared" si="577"/>
        <v>224474.89453705912</v>
      </c>
      <c r="P794" s="10">
        <f t="shared" si="577"/>
        <v>214563.8122957825</v>
      </c>
      <c r="Q794" s="10">
        <f t="shared" si="577"/>
        <v>246166.8496831772</v>
      </c>
      <c r="R794" s="10">
        <f t="shared" si="577"/>
        <v>285596.0217933165</v>
      </c>
      <c r="S794" s="10">
        <f t="shared" si="577"/>
        <v>211919.05720760813</v>
      </c>
      <c r="T794" s="10">
        <f t="shared" si="577"/>
        <v>207083.4579776983</v>
      </c>
    </row>
    <row r="795" spans="1:20" ht="12.75">
      <c r="A795" s="10" t="str">
        <f t="shared" si="575"/>
        <v>One-Fund 60/40 Portfolio</v>
      </c>
      <c r="B795" s="10"/>
      <c r="C795" s="10"/>
      <c r="D795" s="10" t="str">
        <f t="shared" si="576"/>
        <v>One-Fund 60/40 Portfolio</v>
      </c>
      <c r="E795" s="10">
        <f>E781/F$787</f>
        <v>100000</v>
      </c>
      <c r="F795" s="10">
        <f t="shared" si="577"/>
        <v>120215.0797927461</v>
      </c>
      <c r="G795" s="10">
        <f t="shared" si="577"/>
        <v>128515.03256216216</v>
      </c>
      <c r="H795" s="10">
        <f t="shared" si="577"/>
        <v>149852.48558424713</v>
      </c>
      <c r="I795" s="10">
        <f t="shared" si="577"/>
        <v>169062.47187208335</v>
      </c>
      <c r="J795" s="10">
        <f t="shared" si="577"/>
        <v>182528.22290570784</v>
      </c>
      <c r="K795" s="10">
        <f t="shared" si="577"/>
        <v>168593.93786603783</v>
      </c>
      <c r="L795" s="10">
        <f t="shared" si="577"/>
        <v>157820.56739146728</v>
      </c>
      <c r="M795" s="10">
        <f t="shared" si="577"/>
        <v>135653.38483464014</v>
      </c>
      <c r="N795" s="10">
        <f t="shared" si="577"/>
        <v>154830.4869509349</v>
      </c>
      <c r="O795" s="10">
        <f t="shared" si="577"/>
        <v>160146.98636715396</v>
      </c>
      <c r="P795" s="10">
        <f t="shared" si="577"/>
        <v>157145.09081783312</v>
      </c>
      <c r="Q795" s="10">
        <f t="shared" si="577"/>
        <v>166577.56477019537</v>
      </c>
      <c r="R795" s="10">
        <f t="shared" si="577"/>
        <v>165495.0264100434</v>
      </c>
      <c r="S795" s="10">
        <f t="shared" si="577"/>
        <v>125586.52300209431</v>
      </c>
      <c r="T795" s="10">
        <f t="shared" si="577"/>
        <v>121097.88282474627</v>
      </c>
    </row>
    <row r="796" spans="1:20" ht="12.75">
      <c r="A796" s="10" t="str">
        <f t="shared" si="575"/>
        <v>Harry Dent Portfolio</v>
      </c>
      <c r="B796" s="10"/>
      <c r="C796" s="10"/>
      <c r="D796" s="10" t="str">
        <f t="shared" si="576"/>
        <v>Harry Dent</v>
      </c>
      <c r="E796" s="10">
        <f>E782/F$787</f>
        <v>100000</v>
      </c>
      <c r="F796" s="10">
        <f t="shared" si="577"/>
        <v>127860.69088212437</v>
      </c>
      <c r="G796" s="10">
        <f t="shared" si="577"/>
        <v>147238.06892925574</v>
      </c>
      <c r="H796" s="10">
        <f t="shared" si="577"/>
        <v>168295.24997900112</v>
      </c>
      <c r="I796" s="10">
        <f t="shared" si="577"/>
        <v>225296.0447549391</v>
      </c>
      <c r="J796" s="10">
        <f t="shared" si="577"/>
        <v>265628.98239000374</v>
      </c>
      <c r="K796" s="10">
        <f t="shared" si="577"/>
        <v>294152.38211653085</v>
      </c>
      <c r="L796" s="10">
        <f t="shared" si="577"/>
        <v>261189.40115169014</v>
      </c>
      <c r="M796" s="10">
        <f t="shared" si="577"/>
        <v>212975.5121654555</v>
      </c>
      <c r="N796" s="10">
        <f t="shared" si="577"/>
        <v>268339.30382174475</v>
      </c>
      <c r="O796" s="10">
        <f t="shared" si="577"/>
        <v>269987.6539464695</v>
      </c>
      <c r="P796" s="10">
        <f t="shared" si="577"/>
        <v>273615.6269614476</v>
      </c>
      <c r="Q796" s="10">
        <f t="shared" si="577"/>
        <v>291502.1780787391</v>
      </c>
      <c r="R796" s="10">
        <f t="shared" si="577"/>
        <v>288791.427849716</v>
      </c>
      <c r="S796" s="10">
        <f t="shared" si="577"/>
        <v>199006.23682853015</v>
      </c>
      <c r="T796" s="10">
        <f t="shared" si="577"/>
        <v>194222.532518257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zoomScale="90" zoomScaleNormal="90" workbookViewId="0" topLeftCell="S1">
      <selection activeCell="T14" sqref="T14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2">
        <f>SUM('1994start'!S14)</f>
        <v>211.08</v>
      </c>
      <c r="T14" s="52">
        <f>SUM('1994start'!T14)</f>
        <v>211.148</v>
      </c>
      <c r="U14" s="11">
        <f>SUM('1994start'!U14)</f>
        <v>212</v>
      </c>
      <c r="V14" s="11">
        <f>SUM('1994start'!V14)</f>
        <v>212</v>
      </c>
      <c r="W14" s="11">
        <f>SUM('1994start'!W14)</f>
        <v>212</v>
      </c>
      <c r="X14" s="11">
        <f>SUM('1994start'!X14)</f>
        <v>212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0.00032215273829819794</v>
      </c>
      <c r="U15" s="4">
        <f t="shared" si="3"/>
        <v>0.004035084395779282</v>
      </c>
      <c r="V15" s="4">
        <f t="shared" si="3"/>
        <v>0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5003.507109004738</v>
      </c>
      <c r="U17" s="6">
        <f t="shared" si="5"/>
        <v>5023.696682464453</v>
      </c>
      <c r="V17" s="6">
        <f t="shared" si="5"/>
        <v>5023.696682464453</v>
      </c>
      <c r="W17" s="6">
        <f t="shared" si="5"/>
        <v>5023.696682464453</v>
      </c>
      <c r="X17" s="6">
        <f t="shared" si="5"/>
        <v>5023.696682464453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-0.4852</v>
      </c>
      <c r="T23" s="31">
        <f>SUM('1994start'!T23)</f>
        <v>0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-0.3704</v>
      </c>
      <c r="T26" s="31">
        <f>SUM('1994start'!T26)</f>
        <v>0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-0.5281</v>
      </c>
      <c r="T29" s="31">
        <f>SUM('1994start'!T29)</f>
        <v>0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-0.3705</v>
      </c>
      <c r="T32" s="31">
        <f>SUM('1994start'!T32)</f>
        <v>0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0.0514</v>
      </c>
      <c r="S35" s="31">
        <f>SUM('1994start'!S35)</f>
        <v>0.0277</v>
      </c>
      <c r="T35" s="31">
        <f>SUM('1994start'!T35)</f>
        <v>0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-0.441</v>
      </c>
      <c r="T38" s="4">
        <f>SUM('1994start'!T38)</f>
        <v>0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77699.92102665956</v>
      </c>
      <c r="T65" s="10">
        <f aca="true" t="shared" si="10" ref="T65:Y65">S126</f>
        <v>51870.331837987695</v>
      </c>
      <c r="U65" s="10">
        <f t="shared" si="10"/>
        <v>46866.82472898296</v>
      </c>
      <c r="V65" s="10">
        <f t="shared" si="10"/>
        <v>41843.128046518505</v>
      </c>
      <c r="W65" s="10">
        <f t="shared" si="10"/>
        <v>36819.43136405405</v>
      </c>
      <c r="X65" s="10">
        <f t="shared" si="10"/>
        <v>31795.734681589594</v>
      </c>
      <c r="Y65" s="10">
        <f t="shared" si="10"/>
        <v>26772.03799912514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-5001.895734597156</v>
      </c>
      <c r="T66" s="10">
        <f t="shared" si="11"/>
        <v>-5003.507109004738</v>
      </c>
      <c r="U66" s="10">
        <f t="shared" si="11"/>
        <v>-5023.696682464453</v>
      </c>
      <c r="V66" s="10">
        <f t="shared" si="11"/>
        <v>-5023.696682464453</v>
      </c>
      <c r="W66" s="10">
        <f t="shared" si="11"/>
        <v>-5023.696682464453</v>
      </c>
      <c r="X66" s="10">
        <f t="shared" si="11"/>
        <v>-5023.696682464453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72698.0252920624</v>
      </c>
      <c r="T68" s="10">
        <f aca="true" t="shared" si="16" ref="T68:Y68">SUM(T65:T67)</f>
        <v>46866.82472898296</v>
      </c>
      <c r="U68" s="10">
        <f t="shared" si="16"/>
        <v>41843.128046518505</v>
      </c>
      <c r="V68" s="10">
        <f t="shared" si="16"/>
        <v>36819.43136405405</v>
      </c>
      <c r="W68" s="10">
        <f t="shared" si="16"/>
        <v>31795.734681589594</v>
      </c>
      <c r="X68" s="10">
        <f t="shared" si="16"/>
        <v>26772.03799912514</v>
      </c>
      <c r="Y68" s="10">
        <f t="shared" si="16"/>
        <v>26772.03799912514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15266.585311333105</v>
      </c>
      <c r="T75" s="6">
        <f t="shared" si="21"/>
        <v>9842.033193086421</v>
      </c>
      <c r="U75" s="6">
        <f t="shared" si="21"/>
        <v>8787.056889768886</v>
      </c>
      <c r="V75" s="6">
        <f t="shared" si="20"/>
        <v>7732.08058645135</v>
      </c>
      <c r="W75" s="6">
        <f t="shared" si="20"/>
        <v>6677.1042831338145</v>
      </c>
      <c r="X75" s="6">
        <f t="shared" si="20"/>
        <v>5622.127979816279</v>
      </c>
      <c r="Y75" s="6">
        <f t="shared" si="20"/>
        <v>5622.127979816279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54523.5189690468</v>
      </c>
      <c r="T84" s="6">
        <f t="shared" si="21"/>
        <v>35150.11854673722</v>
      </c>
      <c r="U84" s="6">
        <f t="shared" si="21"/>
        <v>31382.346034888877</v>
      </c>
      <c r="V84" s="6">
        <f t="shared" si="20"/>
        <v>27614.573523040537</v>
      </c>
      <c r="W84" s="6">
        <f t="shared" si="20"/>
        <v>23846.801011192198</v>
      </c>
      <c r="X84" s="6">
        <f t="shared" si="20"/>
        <v>20079.028499343854</v>
      </c>
      <c r="Y84" s="6">
        <f t="shared" si="20"/>
        <v>20079.028499343854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2907.921011682496</v>
      </c>
      <c r="T85" s="6">
        <f t="shared" si="21"/>
        <v>1874.6729891593184</v>
      </c>
      <c r="U85" s="6">
        <f t="shared" si="21"/>
        <v>1673.7251218607403</v>
      </c>
      <c r="V85" s="6">
        <f t="shared" si="20"/>
        <v>1472.777254562162</v>
      </c>
      <c r="W85" s="6">
        <f t="shared" si="20"/>
        <v>1271.8293872635838</v>
      </c>
      <c r="X85" s="6">
        <f t="shared" si="20"/>
        <v>1070.8815199650055</v>
      </c>
      <c r="Y85" s="6">
        <f t="shared" si="20"/>
        <v>1070.8815199650055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-723.6361437571892</v>
      </c>
      <c r="T93" s="6">
        <f aca="true" t="shared" si="32" ref="T93:Y93">T25*T75</f>
        <v>0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-20184.606722341126</v>
      </c>
      <c r="T102" s="6">
        <f aca="true" t="shared" si="50" ref="T102:Y102">T34*T84</f>
        <v>0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151.45336227201517</v>
      </c>
      <c r="S103" s="6">
        <f t="shared" si="23"/>
        <v>80.54941202360514</v>
      </c>
      <c r="T103" s="6">
        <f aca="true" t="shared" si="52" ref="T103:Y103">T35*T85</f>
        <v>0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14542.949167575916</v>
      </c>
      <c r="T111" s="10">
        <f aca="true" t="shared" si="59" ref="T111:Y111">T93+T75</f>
        <v>9842.033193086421</v>
      </c>
      <c r="U111" s="10">
        <f t="shared" si="59"/>
        <v>8787.056889768886</v>
      </c>
      <c r="V111" s="10">
        <f t="shared" si="59"/>
        <v>7732.08058645135</v>
      </c>
      <c r="W111" s="10">
        <f t="shared" si="59"/>
        <v>6677.1042831338145</v>
      </c>
      <c r="X111" s="10">
        <f t="shared" si="59"/>
        <v>5622.127979816279</v>
      </c>
      <c r="Y111" s="10">
        <f t="shared" si="59"/>
        <v>5622.127979816279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34338.91224670567</v>
      </c>
      <c r="T120" s="10">
        <f aca="true" t="shared" si="68" ref="T120:Y120">T102+T84</f>
        <v>35150.11854673722</v>
      </c>
      <c r="U120" s="10">
        <f t="shared" si="68"/>
        <v>31382.346034888877</v>
      </c>
      <c r="V120" s="10">
        <f t="shared" si="68"/>
        <v>27614.573523040537</v>
      </c>
      <c r="W120" s="10">
        <f t="shared" si="68"/>
        <v>23846.801011192198</v>
      </c>
      <c r="X120" s="10">
        <f t="shared" si="68"/>
        <v>20079.028499343854</v>
      </c>
      <c r="Y120" s="10">
        <f t="shared" si="68"/>
        <v>20079.028499343854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3098.0168305991583</v>
      </c>
      <c r="S121" s="10">
        <f t="shared" si="54"/>
        <v>2988.4704237061014</v>
      </c>
      <c r="T121" s="10">
        <f aca="true" t="shared" si="69" ref="T121:Y121">T103+T85</f>
        <v>1874.6729891593184</v>
      </c>
      <c r="U121" s="10">
        <f t="shared" si="69"/>
        <v>1673.7251218607403</v>
      </c>
      <c r="V121" s="10">
        <f t="shared" si="69"/>
        <v>1472.777254562162</v>
      </c>
      <c r="W121" s="10">
        <f t="shared" si="69"/>
        <v>1271.8293872635838</v>
      </c>
      <c r="X121" s="10">
        <f t="shared" si="69"/>
        <v>1070.8815199650055</v>
      </c>
      <c r="Y121" s="10">
        <f t="shared" si="69"/>
        <v>1070.8815199650055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77699.92102665956</v>
      </c>
      <c r="S126" s="10">
        <f>SUM(S107:S125)</f>
        <v>51870.331837987695</v>
      </c>
      <c r="T126" s="10">
        <f aca="true" t="shared" si="75" ref="T126:Y126">SUM(T107:T125)</f>
        <v>46866.82472898296</v>
      </c>
      <c r="U126" s="10">
        <f t="shared" si="75"/>
        <v>41843.128046518505</v>
      </c>
      <c r="V126" s="10">
        <f t="shared" si="75"/>
        <v>36819.43136405405</v>
      </c>
      <c r="W126" s="10">
        <f t="shared" si="75"/>
        <v>31795.734681589594</v>
      </c>
      <c r="X126" s="10">
        <f t="shared" si="75"/>
        <v>26772.03799912514</v>
      </c>
      <c r="Y126" s="10">
        <f t="shared" si="75"/>
        <v>26772.03799912514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67894.05022099677</v>
      </c>
      <c r="U132" s="10">
        <f t="shared" si="78"/>
        <v>62890.54311199203</v>
      </c>
      <c r="V132" s="10">
        <f t="shared" si="78"/>
        <v>57866.84642952758</v>
      </c>
      <c r="W132" s="10">
        <f t="shared" si="78"/>
        <v>52843.14974706312</v>
      </c>
      <c r="X132" s="10">
        <f t="shared" si="78"/>
        <v>47819.45306459867</v>
      </c>
      <c r="Y132" s="10">
        <f t="shared" si="78"/>
        <v>42795.75638213421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-5001.895734597156</v>
      </c>
      <c r="T133" s="10">
        <f t="shared" si="79"/>
        <v>-5003.507109004738</v>
      </c>
      <c r="U133" s="10">
        <f t="shared" si="79"/>
        <v>-5023.696682464453</v>
      </c>
      <c r="V133" s="10">
        <f t="shared" si="79"/>
        <v>-5023.696682464453</v>
      </c>
      <c r="W133" s="10">
        <f t="shared" si="79"/>
        <v>-5023.696682464453</v>
      </c>
      <c r="X133" s="10">
        <f t="shared" si="79"/>
        <v>-5023.696682464453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87278.63507005626</v>
      </c>
      <c r="T135" s="10">
        <f aca="true" t="shared" si="84" ref="T135:Y135">SUM(T132:T134)</f>
        <v>62890.54311199203</v>
      </c>
      <c r="U135" s="10">
        <f t="shared" si="84"/>
        <v>57866.84642952758</v>
      </c>
      <c r="V135" s="10">
        <f t="shared" si="84"/>
        <v>52843.14974706312</v>
      </c>
      <c r="W135" s="10">
        <f t="shared" si="84"/>
        <v>47819.45306459867</v>
      </c>
      <c r="X135" s="10">
        <f t="shared" si="84"/>
        <v>42795.75638213421</v>
      </c>
      <c r="Y135" s="10">
        <f t="shared" si="84"/>
        <v>42795.75638213421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87278.63507005626</v>
      </c>
      <c r="T138" s="6">
        <f t="shared" si="85"/>
        <v>62890.54311199203</v>
      </c>
      <c r="U138" s="6">
        <f t="shared" si="85"/>
        <v>57866.84642952758</v>
      </c>
      <c r="V138" s="6">
        <f t="shared" si="85"/>
        <v>52843.14974706312</v>
      </c>
      <c r="W138" s="6">
        <f t="shared" si="85"/>
        <v>47819.45306459867</v>
      </c>
      <c r="X138" s="6">
        <f t="shared" si="85"/>
        <v>42795.75638213421</v>
      </c>
      <c r="Y138" s="6">
        <f t="shared" si="85"/>
        <v>42795.75638213421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-19384.584849059494</v>
      </c>
      <c r="T142" s="6">
        <f aca="true" t="shared" si="87" ref="T142:Y142">T36*T138</f>
        <v>0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67894.05022099677</v>
      </c>
      <c r="T146" s="10">
        <f aca="true" t="shared" si="89" ref="T146:Y146">T142+T138</f>
        <v>62890.54311199203</v>
      </c>
      <c r="U146" s="10">
        <f t="shared" si="89"/>
        <v>57866.84642952758</v>
      </c>
      <c r="V146" s="10">
        <f t="shared" si="89"/>
        <v>52843.14974706312</v>
      </c>
      <c r="W146" s="10">
        <f t="shared" si="89"/>
        <v>47819.45306459867</v>
      </c>
      <c r="X146" s="10">
        <f t="shared" si="89"/>
        <v>42795.75638213421</v>
      </c>
      <c r="Y146" s="10">
        <f t="shared" si="89"/>
        <v>42795.75638213421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67894.05022099677</v>
      </c>
      <c r="T151" s="10">
        <f aca="true" t="shared" si="94" ref="T151:Y151">SUM(T146:T150)</f>
        <v>62890.54311199203</v>
      </c>
      <c r="U151" s="10">
        <f t="shared" si="94"/>
        <v>57866.84642952758</v>
      </c>
      <c r="V151" s="10">
        <f t="shared" si="94"/>
        <v>52843.14974706312</v>
      </c>
      <c r="W151" s="10">
        <f t="shared" si="94"/>
        <v>47819.45306459867</v>
      </c>
      <c r="X151" s="10">
        <f t="shared" si="94"/>
        <v>42795.75638213421</v>
      </c>
      <c r="Y151" s="10">
        <f t="shared" si="94"/>
        <v>42795.75638213421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105348.6228630042</v>
      </c>
      <c r="T157" s="10">
        <f aca="true" t="shared" si="97" ref="T157:Y157">S218</f>
        <v>95891.73383081428</v>
      </c>
      <c r="U157" s="10">
        <f t="shared" si="97"/>
        <v>90888.22672180952</v>
      </c>
      <c r="V157" s="10">
        <f t="shared" si="97"/>
        <v>85864.53003934507</v>
      </c>
      <c r="W157" s="10">
        <f t="shared" si="97"/>
        <v>80840.83335688061</v>
      </c>
      <c r="X157" s="10">
        <f t="shared" si="97"/>
        <v>75817.13667441616</v>
      </c>
      <c r="Y157" s="10">
        <f t="shared" si="97"/>
        <v>70793.43999195172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-5001.895734597156</v>
      </c>
      <c r="T158" s="10">
        <f t="shared" si="98"/>
        <v>-5003.507109004738</v>
      </c>
      <c r="U158" s="10">
        <f t="shared" si="98"/>
        <v>-5023.696682464453</v>
      </c>
      <c r="V158" s="10">
        <f t="shared" si="98"/>
        <v>-5023.696682464453</v>
      </c>
      <c r="W158" s="10">
        <f t="shared" si="98"/>
        <v>-5023.696682464453</v>
      </c>
      <c r="X158" s="10">
        <f t="shared" si="98"/>
        <v>-5023.696682464453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100346.72712840704</v>
      </c>
      <c r="T160" s="10">
        <f aca="true" t="shared" si="102" ref="T160:Y160">SUM(T157:T159)</f>
        <v>90888.22672180954</v>
      </c>
      <c r="U160" s="10">
        <f t="shared" si="102"/>
        <v>85864.53003934507</v>
      </c>
      <c r="V160" s="10">
        <f t="shared" si="102"/>
        <v>80840.83335688063</v>
      </c>
      <c r="W160" s="10">
        <f t="shared" si="102"/>
        <v>75817.13667441616</v>
      </c>
      <c r="X160" s="10">
        <f t="shared" si="102"/>
        <v>70793.43999195172</v>
      </c>
      <c r="Y160" s="10">
        <f t="shared" si="102"/>
        <v>70793.43999195172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96332.85804327075</v>
      </c>
      <c r="T167" s="6">
        <f t="shared" si="106"/>
        <v>87252.69765293715</v>
      </c>
      <c r="U167" s="6">
        <f t="shared" si="105"/>
        <v>82429.94883777127</v>
      </c>
      <c r="V167" s="6">
        <f t="shared" si="105"/>
        <v>77607.2000226054</v>
      </c>
      <c r="W167" s="6">
        <f t="shared" si="105"/>
        <v>72784.45120743952</v>
      </c>
      <c r="X167" s="6">
        <f t="shared" si="105"/>
        <v>67961.70239227364</v>
      </c>
      <c r="Y167" s="6">
        <f t="shared" si="105"/>
        <v>67961.70239227364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4013.8690851362817</v>
      </c>
      <c r="T177" s="6">
        <f t="shared" si="106"/>
        <v>3635.5290688723817</v>
      </c>
      <c r="U177" s="6">
        <f t="shared" si="105"/>
        <v>3434.581201573803</v>
      </c>
      <c r="V177" s="6">
        <f t="shared" si="105"/>
        <v>3233.633334275225</v>
      </c>
      <c r="W177" s="6">
        <f t="shared" si="105"/>
        <v>3032.6854669766467</v>
      </c>
      <c r="X177" s="6">
        <f t="shared" si="105"/>
        <v>2831.737599678069</v>
      </c>
      <c r="Y177" s="6">
        <f t="shared" si="105"/>
        <v>2831.737599678069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-4566.177471251033</v>
      </c>
      <c r="T185" s="6">
        <f aca="true" t="shared" si="117" ref="T185:Y185">T25*T167</f>
        <v>0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204.66248951758712</v>
      </c>
      <c r="S195" s="6">
        <f t="shared" si="108"/>
        <v>111.184173658275</v>
      </c>
      <c r="T195" s="6">
        <f aca="true" t="shared" si="137" ref="T195:Y195">T35*T177</f>
        <v>0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91766.68057201972</v>
      </c>
      <c r="T203" s="10">
        <f aca="true" t="shared" si="144" ref="T203:Y203">T185+T167</f>
        <v>87252.69765293715</v>
      </c>
      <c r="U203" s="10">
        <f t="shared" si="144"/>
        <v>82429.94883777127</v>
      </c>
      <c r="V203" s="10">
        <f t="shared" si="144"/>
        <v>77607.2000226054</v>
      </c>
      <c r="W203" s="10">
        <f t="shared" si="144"/>
        <v>72784.45120743952</v>
      </c>
      <c r="X203" s="10">
        <f t="shared" si="144"/>
        <v>67961.70239227364</v>
      </c>
      <c r="Y203" s="10">
        <f t="shared" si="144"/>
        <v>67961.70239227364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4186.422985968698</v>
      </c>
      <c r="S213" s="10">
        <f t="shared" si="139"/>
        <v>4125.053258794556</v>
      </c>
      <c r="T213" s="10">
        <f aca="true" t="shared" si="154" ref="T213:Y213">T195+T177</f>
        <v>3635.5290688723817</v>
      </c>
      <c r="U213" s="10">
        <f t="shared" si="154"/>
        <v>3434.581201573803</v>
      </c>
      <c r="V213" s="10">
        <f t="shared" si="154"/>
        <v>3233.633334275225</v>
      </c>
      <c r="W213" s="10">
        <f t="shared" si="154"/>
        <v>3032.6854669766467</v>
      </c>
      <c r="X213" s="10">
        <f t="shared" si="154"/>
        <v>2831.737599678069</v>
      </c>
      <c r="Y213" s="10">
        <f t="shared" si="154"/>
        <v>2831.737599678069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105348.6228630042</v>
      </c>
      <c r="S218" s="10">
        <f>SUM(S199:S217)</f>
        <v>95891.73383081428</v>
      </c>
      <c r="T218" s="10">
        <f aca="true" t="shared" si="159" ref="T218:Y218">SUM(T199:T217)</f>
        <v>90888.22672180952</v>
      </c>
      <c r="U218" s="10">
        <f t="shared" si="159"/>
        <v>85864.53003934507</v>
      </c>
      <c r="V218" s="10">
        <f t="shared" si="159"/>
        <v>80840.83335688061</v>
      </c>
      <c r="W218" s="10">
        <f t="shared" si="159"/>
        <v>75817.13667441616</v>
      </c>
      <c r="X218" s="10">
        <f t="shared" si="159"/>
        <v>70793.43999195172</v>
      </c>
      <c r="Y218" s="10">
        <f t="shared" si="159"/>
        <v>70793.43999195172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97690.86143693319</v>
      </c>
      <c r="T223" s="10">
        <f aca="true" t="shared" si="162" ref="T223:Y223">S284</f>
        <v>68647.67253432692</v>
      </c>
      <c r="U223" s="10">
        <f t="shared" si="162"/>
        <v>63644.165425322186</v>
      </c>
      <c r="V223" s="10">
        <f t="shared" si="162"/>
        <v>58620.46874285773</v>
      </c>
      <c r="W223" s="10">
        <f t="shared" si="162"/>
        <v>53596.77206039327</v>
      </c>
      <c r="X223" s="10">
        <f t="shared" si="162"/>
        <v>48573.075377928806</v>
      </c>
      <c r="Y223" s="10">
        <f t="shared" si="162"/>
        <v>43549.378695464344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-5001.895734597156</v>
      </c>
      <c r="T224" s="10">
        <f t="shared" si="163"/>
        <v>-5003.507109004738</v>
      </c>
      <c r="U224" s="10">
        <f t="shared" si="163"/>
        <v>-5023.696682464453</v>
      </c>
      <c r="V224" s="10">
        <f t="shared" si="163"/>
        <v>-5023.696682464453</v>
      </c>
      <c r="W224" s="10">
        <f t="shared" si="163"/>
        <v>-5023.696682464453</v>
      </c>
      <c r="X224" s="10">
        <f t="shared" si="163"/>
        <v>-5023.696682464453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92688.96570233603</v>
      </c>
      <c r="T226" s="10">
        <f aca="true" t="shared" si="167" ref="T226:Y226">SUM(T223:T225)</f>
        <v>63644.165425322186</v>
      </c>
      <c r="U226" s="10">
        <f t="shared" si="167"/>
        <v>58620.46874285773</v>
      </c>
      <c r="V226" s="10">
        <f t="shared" si="167"/>
        <v>53596.772060393276</v>
      </c>
      <c r="W226" s="10">
        <f t="shared" si="167"/>
        <v>48573.07537792881</v>
      </c>
      <c r="X226" s="10">
        <f t="shared" si="167"/>
        <v>43549.37869546435</v>
      </c>
      <c r="Y226" s="10">
        <f t="shared" si="167"/>
        <v>43549.378695464344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33368.027652840974</v>
      </c>
      <c r="T233" s="6">
        <f t="shared" si="171"/>
        <v>22911.899553115985</v>
      </c>
      <c r="U233" s="6">
        <f t="shared" si="170"/>
        <v>21103.368747428784</v>
      </c>
      <c r="V233" s="6">
        <f t="shared" si="170"/>
        <v>19294.837941741578</v>
      </c>
      <c r="W233" s="6">
        <f t="shared" si="170"/>
        <v>17486.307136054373</v>
      </c>
      <c r="X233" s="6">
        <f t="shared" si="170"/>
        <v>15677.776330367165</v>
      </c>
      <c r="Y233" s="6">
        <f t="shared" si="170"/>
        <v>15677.776330367164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27806.689710700808</v>
      </c>
      <c r="T234" s="6">
        <f t="shared" si="171"/>
        <v>19093.249627596655</v>
      </c>
      <c r="U234" s="6">
        <f t="shared" si="170"/>
        <v>17586.140622857318</v>
      </c>
      <c r="V234" s="6">
        <f t="shared" si="170"/>
        <v>16079.031618117982</v>
      </c>
      <c r="W234" s="6">
        <f t="shared" si="170"/>
        <v>14571.922613378643</v>
      </c>
      <c r="X234" s="6">
        <f t="shared" si="170"/>
        <v>13064.813608639304</v>
      </c>
      <c r="Y234" s="6">
        <f t="shared" si="170"/>
        <v>13064.813608639302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27806.689710700808</v>
      </c>
      <c r="T241" s="6">
        <f t="shared" si="171"/>
        <v>19093.249627596655</v>
      </c>
      <c r="U241" s="6">
        <f t="shared" si="170"/>
        <v>17586.140622857318</v>
      </c>
      <c r="V241" s="6">
        <f t="shared" si="170"/>
        <v>16079.031618117982</v>
      </c>
      <c r="W241" s="6">
        <f t="shared" si="170"/>
        <v>14571.922613378643</v>
      </c>
      <c r="X241" s="6">
        <f t="shared" si="170"/>
        <v>13064.813608639304</v>
      </c>
      <c r="Y241" s="6">
        <f t="shared" si="170"/>
        <v>13064.813608639302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3707.5586280934413</v>
      </c>
      <c r="T243" s="6">
        <f t="shared" si="171"/>
        <v>2545.7666170128873</v>
      </c>
      <c r="U243" s="6">
        <f t="shared" si="170"/>
        <v>2344.8187497143094</v>
      </c>
      <c r="V243" s="6">
        <f t="shared" si="170"/>
        <v>2143.870882415731</v>
      </c>
      <c r="W243" s="6">
        <f t="shared" si="170"/>
        <v>1942.9230151171525</v>
      </c>
      <c r="X243" s="6">
        <f t="shared" si="170"/>
        <v>1741.975147818574</v>
      </c>
      <c r="Y243" s="6">
        <f t="shared" si="170"/>
        <v>1741.9751478185738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-1581.644510744662</v>
      </c>
      <c r="T251" s="6">
        <f aca="true" t="shared" si="179" ref="T251:Y251">T25*T233</f>
        <v>0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-10299.597868843579</v>
      </c>
      <c r="T252" s="6">
        <f aca="true" t="shared" si="180" ref="T252:Y252">T26*T234</f>
        <v>0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-12262.750162419057</v>
      </c>
      <c r="T259" s="6">
        <f aca="true" t="shared" si="188" ref="T259:Y259">T38*T241</f>
        <v>0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184.9159819572914</v>
      </c>
      <c r="S261" s="6">
        <f t="shared" si="189"/>
        <v>102.69937399818832</v>
      </c>
      <c r="T261" s="6">
        <f aca="true" t="shared" si="191" ref="T261:Y261">T35*T243</f>
        <v>0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31786.38314209631</v>
      </c>
      <c r="T269" s="10">
        <f aca="true" t="shared" si="202" ref="T269:Y269">T251+T233</f>
        <v>22911.899553115985</v>
      </c>
      <c r="U269" s="10">
        <f t="shared" si="202"/>
        <v>21103.368747428784</v>
      </c>
      <c r="V269" s="10">
        <f t="shared" si="202"/>
        <v>19294.837941741578</v>
      </c>
      <c r="W269" s="10">
        <f t="shared" si="202"/>
        <v>17486.307136054373</v>
      </c>
      <c r="X269" s="10">
        <f t="shared" si="202"/>
        <v>15677.776330367165</v>
      </c>
      <c r="Y269" s="10">
        <f t="shared" si="202"/>
        <v>15677.776330367164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17507.09184185723</v>
      </c>
      <c r="T270" s="10">
        <f aca="true" t="shared" si="204" ref="T270:Y270">T252+T234</f>
        <v>19093.249627596655</v>
      </c>
      <c r="U270" s="10">
        <f t="shared" si="204"/>
        <v>17586.140622857318</v>
      </c>
      <c r="V270" s="10">
        <f t="shared" si="204"/>
        <v>16079.031618117982</v>
      </c>
      <c r="W270" s="10">
        <f t="shared" si="204"/>
        <v>14571.922613378643</v>
      </c>
      <c r="X270" s="10">
        <f t="shared" si="204"/>
        <v>13064.813608639304</v>
      </c>
      <c r="Y270" s="10">
        <f t="shared" si="204"/>
        <v>13064.813608639302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15543.93954828175</v>
      </c>
      <c r="T277" s="10">
        <f aca="true" t="shared" si="218" ref="T277:Y277">T259+T241</f>
        <v>19093.249627596655</v>
      </c>
      <c r="U277" s="10">
        <f t="shared" si="218"/>
        <v>17586.140622857318</v>
      </c>
      <c r="V277" s="10">
        <f t="shared" si="218"/>
        <v>16079.031618117982</v>
      </c>
      <c r="W277" s="10">
        <f t="shared" si="218"/>
        <v>14571.922613378643</v>
      </c>
      <c r="X277" s="10">
        <f t="shared" si="218"/>
        <v>13064.813608639304</v>
      </c>
      <c r="Y277" s="10">
        <f t="shared" si="218"/>
        <v>13064.813608639302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3782.5031795699647</v>
      </c>
      <c r="S279" s="10">
        <f t="shared" si="195"/>
        <v>3810.2580020916294</v>
      </c>
      <c r="T279" s="10">
        <f aca="true" t="shared" si="222" ref="T279:Y279">T261+T243</f>
        <v>2545.7666170128873</v>
      </c>
      <c r="U279" s="10">
        <f t="shared" si="222"/>
        <v>2344.8187497143094</v>
      </c>
      <c r="V279" s="10">
        <f t="shared" si="222"/>
        <v>2143.870882415731</v>
      </c>
      <c r="W279" s="10">
        <f t="shared" si="222"/>
        <v>1942.9230151171525</v>
      </c>
      <c r="X279" s="10">
        <f t="shared" si="222"/>
        <v>1741.975147818574</v>
      </c>
      <c r="Y279" s="10">
        <f t="shared" si="222"/>
        <v>1741.9751478185738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97690.86143693319</v>
      </c>
      <c r="S284" s="10">
        <f>SUM(S265:S283)</f>
        <v>68647.67253432692</v>
      </c>
      <c r="T284" s="10">
        <f aca="true" t="shared" si="227" ref="T284:Y284">SUM(T265:T283)</f>
        <v>63644.165425322186</v>
      </c>
      <c r="U284" s="10">
        <f t="shared" si="227"/>
        <v>58620.46874285773</v>
      </c>
      <c r="V284" s="10">
        <f t="shared" si="227"/>
        <v>53596.77206039327</v>
      </c>
      <c r="W284" s="10">
        <f t="shared" si="227"/>
        <v>48573.075377928806</v>
      </c>
      <c r="X284" s="10">
        <f t="shared" si="227"/>
        <v>43549.378695464344</v>
      </c>
      <c r="Y284" s="10">
        <f t="shared" si="227"/>
        <v>43549.37869546434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118938.38858505228</v>
      </c>
      <c r="T291" s="10">
        <f aca="true" t="shared" si="230" ref="T291:Y291">S352</f>
        <v>86358.62050197386</v>
      </c>
      <c r="U291" s="10">
        <f t="shared" si="230"/>
        <v>81355.1133929691</v>
      </c>
      <c r="V291" s="10">
        <f t="shared" si="230"/>
        <v>76331.41671050465</v>
      </c>
      <c r="W291" s="10">
        <f t="shared" si="230"/>
        <v>71307.7200280402</v>
      </c>
      <c r="X291" s="10">
        <f t="shared" si="230"/>
        <v>66284.02334557574</v>
      </c>
      <c r="Y291" s="10">
        <f t="shared" si="230"/>
        <v>61260.32666311129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-5001.895734597156</v>
      </c>
      <c r="T292" s="10">
        <f t="shared" si="231"/>
        <v>-5003.507109004738</v>
      </c>
      <c r="U292" s="10">
        <f t="shared" si="231"/>
        <v>-5023.696682464453</v>
      </c>
      <c r="V292" s="10">
        <f t="shared" si="231"/>
        <v>-5023.696682464453</v>
      </c>
      <c r="W292" s="10">
        <f t="shared" si="231"/>
        <v>-5023.696682464453</v>
      </c>
      <c r="X292" s="10">
        <f t="shared" si="231"/>
        <v>-5023.696682464453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113936.49285045512</v>
      </c>
      <c r="T294" s="10">
        <f aca="true" t="shared" si="235" ref="T294:Y294">SUM(T291:T293)</f>
        <v>81355.11339296911</v>
      </c>
      <c r="U294" s="10">
        <f t="shared" si="235"/>
        <v>76331.41671050465</v>
      </c>
      <c r="V294" s="10">
        <f t="shared" si="235"/>
        <v>71307.7200280402</v>
      </c>
      <c r="W294" s="10">
        <f t="shared" si="235"/>
        <v>66284.02334557576</v>
      </c>
      <c r="X294" s="10">
        <f t="shared" si="235"/>
        <v>61260.326663111286</v>
      </c>
      <c r="Y294" s="10">
        <f t="shared" si="235"/>
        <v>61260.32666311129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41017.13742616384</v>
      </c>
      <c r="T301" s="6">
        <f t="shared" si="239"/>
        <v>29287.84082146888</v>
      </c>
      <c r="U301" s="6">
        <f t="shared" si="238"/>
        <v>27479.310015781673</v>
      </c>
      <c r="V301" s="6">
        <f t="shared" si="238"/>
        <v>25670.77921009447</v>
      </c>
      <c r="W301" s="6">
        <f t="shared" si="238"/>
        <v>23862.24840440727</v>
      </c>
      <c r="X301" s="6">
        <f t="shared" si="238"/>
        <v>22053.71759872006</v>
      </c>
      <c r="Y301" s="6">
        <f t="shared" si="238"/>
        <v>22053.717598720064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17090.473927568266</v>
      </c>
      <c r="T302" s="6">
        <f t="shared" si="239"/>
        <v>12203.267008945366</v>
      </c>
      <c r="U302" s="6">
        <f t="shared" si="238"/>
        <v>11449.712506575697</v>
      </c>
      <c r="V302" s="6">
        <f t="shared" si="238"/>
        <v>10696.15800420603</v>
      </c>
      <c r="W302" s="6">
        <f t="shared" si="238"/>
        <v>9942.603501836364</v>
      </c>
      <c r="X302" s="6">
        <f t="shared" si="238"/>
        <v>9189.048999466693</v>
      </c>
      <c r="Y302" s="6">
        <f t="shared" si="238"/>
        <v>9189.048999466693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11393.649285045512</v>
      </c>
      <c r="T303" s="6">
        <f t="shared" si="239"/>
        <v>8135.5113392969115</v>
      </c>
      <c r="U303" s="6">
        <f t="shared" si="238"/>
        <v>7633.141671050465</v>
      </c>
      <c r="V303" s="6">
        <f t="shared" si="238"/>
        <v>7130.77200280402</v>
      </c>
      <c r="W303" s="6">
        <f t="shared" si="238"/>
        <v>6628.402334557576</v>
      </c>
      <c r="X303" s="6">
        <f t="shared" si="238"/>
        <v>6126.032666311129</v>
      </c>
      <c r="Y303" s="6">
        <f t="shared" si="238"/>
        <v>6126.03266631113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11393.649285045512</v>
      </c>
      <c r="T304" s="6">
        <f t="shared" si="239"/>
        <v>8135.5113392969115</v>
      </c>
      <c r="U304" s="6">
        <f t="shared" si="238"/>
        <v>7633.141671050465</v>
      </c>
      <c r="V304" s="6">
        <f t="shared" si="238"/>
        <v>7130.77200280402</v>
      </c>
      <c r="W304" s="6">
        <f t="shared" si="238"/>
        <v>6628.402334557576</v>
      </c>
      <c r="X304" s="6">
        <f t="shared" si="238"/>
        <v>6126.032666311129</v>
      </c>
      <c r="Y304" s="6">
        <f t="shared" si="238"/>
        <v>6126.03266631113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5696.824642522756</v>
      </c>
      <c r="T305" s="6">
        <f t="shared" si="239"/>
        <v>4067.7556696484558</v>
      </c>
      <c r="U305" s="6">
        <f t="shared" si="238"/>
        <v>3816.5708355252327</v>
      </c>
      <c r="V305" s="6">
        <f t="shared" si="238"/>
        <v>3565.38600140201</v>
      </c>
      <c r="W305" s="6">
        <f t="shared" si="238"/>
        <v>3314.201167278788</v>
      </c>
      <c r="X305" s="6">
        <f t="shared" si="238"/>
        <v>3063.0163331555646</v>
      </c>
      <c r="Y305" s="6">
        <f t="shared" si="238"/>
        <v>3063.016333155565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5696.824642522756</v>
      </c>
      <c r="T306" s="6">
        <f t="shared" si="239"/>
        <v>4067.7556696484558</v>
      </c>
      <c r="U306" s="6">
        <f t="shared" si="238"/>
        <v>3816.5708355252327</v>
      </c>
      <c r="V306" s="6">
        <f t="shared" si="238"/>
        <v>3565.38600140201</v>
      </c>
      <c r="W306" s="6">
        <f t="shared" si="238"/>
        <v>3314.201167278788</v>
      </c>
      <c r="X306" s="6">
        <f t="shared" si="238"/>
        <v>3063.0163331555646</v>
      </c>
      <c r="Y306" s="6">
        <f t="shared" si="238"/>
        <v>3063.016333155565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5696.824642522756</v>
      </c>
      <c r="T307" s="6">
        <f t="shared" si="239"/>
        <v>4067.7556696484558</v>
      </c>
      <c r="U307" s="6">
        <f t="shared" si="238"/>
        <v>3816.5708355252327</v>
      </c>
      <c r="V307" s="6">
        <f t="shared" si="238"/>
        <v>3565.38600140201</v>
      </c>
      <c r="W307" s="6">
        <f t="shared" si="238"/>
        <v>3314.201167278788</v>
      </c>
      <c r="X307" s="6">
        <f t="shared" si="238"/>
        <v>3063.0163331555646</v>
      </c>
      <c r="Y307" s="6">
        <f t="shared" si="238"/>
        <v>3063.016333155565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5696.824642522756</v>
      </c>
      <c r="T308" s="6">
        <f t="shared" si="239"/>
        <v>4067.7556696484558</v>
      </c>
      <c r="U308" s="6">
        <f t="shared" si="238"/>
        <v>3816.5708355252327</v>
      </c>
      <c r="V308" s="6">
        <f t="shared" si="238"/>
        <v>3565.38600140201</v>
      </c>
      <c r="W308" s="6">
        <f t="shared" si="238"/>
        <v>3314.201167278788</v>
      </c>
      <c r="X308" s="6">
        <f t="shared" si="238"/>
        <v>3063.0163331555646</v>
      </c>
      <c r="Y308" s="6">
        <f t="shared" si="238"/>
        <v>3063.016333155565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5696.824642522756</v>
      </c>
      <c r="T309" s="6">
        <f t="shared" si="239"/>
        <v>4067.7556696484558</v>
      </c>
      <c r="U309" s="6">
        <f t="shared" si="238"/>
        <v>3816.5708355252327</v>
      </c>
      <c r="V309" s="6">
        <f t="shared" si="238"/>
        <v>3565.38600140201</v>
      </c>
      <c r="W309" s="6">
        <f t="shared" si="238"/>
        <v>3314.201167278788</v>
      </c>
      <c r="X309" s="6">
        <f t="shared" si="238"/>
        <v>3063.0163331555646</v>
      </c>
      <c r="Y309" s="6">
        <f t="shared" si="238"/>
        <v>3063.016333155565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4557.459714018205</v>
      </c>
      <c r="T311" s="6">
        <f t="shared" si="239"/>
        <v>3254.2045357187644</v>
      </c>
      <c r="U311" s="6">
        <f t="shared" si="238"/>
        <v>3053.256668420186</v>
      </c>
      <c r="V311" s="6">
        <f t="shared" si="238"/>
        <v>2852.308801121608</v>
      </c>
      <c r="W311" s="6">
        <f t="shared" si="238"/>
        <v>2651.3609338230303</v>
      </c>
      <c r="X311" s="6">
        <f t="shared" si="238"/>
        <v>2450.4130665244516</v>
      </c>
      <c r="Y311" s="6">
        <f t="shared" si="238"/>
        <v>2450.4130665244516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-1944.212314000166</v>
      </c>
      <c r="T319" s="6">
        <f aca="true" t="shared" si="250" ref="T319:Y319">T25*T301</f>
        <v>0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-6330.3115427712855</v>
      </c>
      <c r="T320" s="6">
        <f aca="true" t="shared" si="253" ref="T320:Y320">T26*T302</f>
        <v>0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-3651.6645958570866</v>
      </c>
      <c r="T321" s="6">
        <f aca="true" t="shared" si="255" ref="T321:Y321">T27*T303</f>
        <v>0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-4098.295647830871</v>
      </c>
      <c r="T322" s="6">
        <f aca="true" t="shared" si="257" ref="T322:Y322">T28*T304</f>
        <v>0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-3008.4930937162676</v>
      </c>
      <c r="T323" s="6">
        <f aca="true" t="shared" si="259" ref="T323:Y323">T29*T305</f>
        <v>0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-2548.1896626004286</v>
      </c>
      <c r="T324" s="6">
        <f aca="true" t="shared" si="261" ref="T324:Y324">T30*T306</f>
        <v>0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-1957.4289471708191</v>
      </c>
      <c r="T325" s="6">
        <f aca="true" t="shared" si="263" ref="T325:Y325">T31*T307</f>
        <v>0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-2110.673530054681</v>
      </c>
      <c r="T326" s="6">
        <f aca="true" t="shared" si="265" ref="T326:Y326">T32*T308</f>
        <v>0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-2054.8446485579584</v>
      </c>
      <c r="T327" s="6">
        <f aca="true" t="shared" si="267" ref="T327:Y327">T33*T309</f>
        <v>0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233.89353388439054</v>
      </c>
      <c r="S329" s="6">
        <f t="shared" si="241"/>
        <v>126.24163407830427</v>
      </c>
      <c r="T329" s="6">
        <f aca="true" t="shared" si="271" ref="T329:Y329">T35*T311</f>
        <v>0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39072.92511216368</v>
      </c>
      <c r="T337" s="10">
        <f aca="true" t="shared" si="278" ref="T337:Y337">T319+T301</f>
        <v>29287.84082146888</v>
      </c>
      <c r="U337" s="10">
        <f t="shared" si="278"/>
        <v>27479.310015781673</v>
      </c>
      <c r="V337" s="10">
        <f t="shared" si="278"/>
        <v>25670.77921009447</v>
      </c>
      <c r="W337" s="10">
        <f t="shared" si="278"/>
        <v>23862.24840440727</v>
      </c>
      <c r="X337" s="10">
        <f t="shared" si="278"/>
        <v>22053.71759872006</v>
      </c>
      <c r="Y337" s="10">
        <f t="shared" si="278"/>
        <v>22053.717598720064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10760.16238479698</v>
      </c>
      <c r="T338" s="10">
        <f aca="true" t="shared" si="279" ref="T338:Y338">T320+T302</f>
        <v>12203.267008945366</v>
      </c>
      <c r="U338" s="10">
        <f t="shared" si="279"/>
        <v>11449.712506575697</v>
      </c>
      <c r="V338" s="10">
        <f t="shared" si="279"/>
        <v>10696.15800420603</v>
      </c>
      <c r="W338" s="10">
        <f t="shared" si="279"/>
        <v>9942.603501836364</v>
      </c>
      <c r="X338" s="10">
        <f t="shared" si="279"/>
        <v>9189.048999466693</v>
      </c>
      <c r="Y338" s="10">
        <f t="shared" si="279"/>
        <v>9189.048999466693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7741.984689188426</v>
      </c>
      <c r="T339" s="10">
        <f aca="true" t="shared" si="280" ref="T339:Y339">T321+T303</f>
        <v>8135.5113392969115</v>
      </c>
      <c r="U339" s="10">
        <f t="shared" si="280"/>
        <v>7633.141671050465</v>
      </c>
      <c r="V339" s="10">
        <f t="shared" si="280"/>
        <v>7130.77200280402</v>
      </c>
      <c r="W339" s="10">
        <f t="shared" si="280"/>
        <v>6628.402334557576</v>
      </c>
      <c r="X339" s="10">
        <f t="shared" si="280"/>
        <v>6126.032666311129</v>
      </c>
      <c r="Y339" s="10">
        <f t="shared" si="280"/>
        <v>6126.03266631113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7295.353637214642</v>
      </c>
      <c r="T340" s="10">
        <f aca="true" t="shared" si="281" ref="T340:Y340">T322+T304</f>
        <v>8135.5113392969115</v>
      </c>
      <c r="U340" s="10">
        <f t="shared" si="281"/>
        <v>7633.141671050465</v>
      </c>
      <c r="V340" s="10">
        <f t="shared" si="281"/>
        <v>7130.77200280402</v>
      </c>
      <c r="W340" s="10">
        <f t="shared" si="281"/>
        <v>6628.402334557576</v>
      </c>
      <c r="X340" s="10">
        <f t="shared" si="281"/>
        <v>6126.032666311129</v>
      </c>
      <c r="Y340" s="10">
        <f t="shared" si="281"/>
        <v>6126.03266631113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2688.3315488064886</v>
      </c>
      <c r="T341" s="10">
        <f aca="true" t="shared" si="282" ref="T341:Y341">T323+T305</f>
        <v>4067.7556696484558</v>
      </c>
      <c r="U341" s="10">
        <f t="shared" si="282"/>
        <v>3816.5708355252327</v>
      </c>
      <c r="V341" s="10">
        <f t="shared" si="282"/>
        <v>3565.38600140201</v>
      </c>
      <c r="W341" s="10">
        <f t="shared" si="282"/>
        <v>3314.201167278788</v>
      </c>
      <c r="X341" s="10">
        <f t="shared" si="282"/>
        <v>3063.0163331555646</v>
      </c>
      <c r="Y341" s="10">
        <f t="shared" si="282"/>
        <v>3063.016333155565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3148.6349799223276</v>
      </c>
      <c r="T342" s="10">
        <f aca="true" t="shared" si="283" ref="T342:Y342">T324+T306</f>
        <v>4067.7556696484558</v>
      </c>
      <c r="U342" s="10">
        <f t="shared" si="283"/>
        <v>3816.5708355252327</v>
      </c>
      <c r="V342" s="10">
        <f t="shared" si="283"/>
        <v>3565.38600140201</v>
      </c>
      <c r="W342" s="10">
        <f t="shared" si="283"/>
        <v>3314.201167278788</v>
      </c>
      <c r="X342" s="10">
        <f t="shared" si="283"/>
        <v>3063.0163331555646</v>
      </c>
      <c r="Y342" s="10">
        <f t="shared" si="283"/>
        <v>3063.016333155565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3739.3956953519373</v>
      </c>
      <c r="T343" s="10">
        <f aca="true" t="shared" si="284" ref="T343:Y343">T325+T307</f>
        <v>4067.7556696484558</v>
      </c>
      <c r="U343" s="10">
        <f t="shared" si="284"/>
        <v>3816.5708355252327</v>
      </c>
      <c r="V343" s="10">
        <f t="shared" si="284"/>
        <v>3565.38600140201</v>
      </c>
      <c r="W343" s="10">
        <f t="shared" si="284"/>
        <v>3314.201167278788</v>
      </c>
      <c r="X343" s="10">
        <f t="shared" si="284"/>
        <v>3063.0163331555646</v>
      </c>
      <c r="Y343" s="10">
        <f t="shared" si="284"/>
        <v>3063.016333155565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3586.151112468075</v>
      </c>
      <c r="T344" s="10">
        <f aca="true" t="shared" si="285" ref="T344:Y344">T326+T308</f>
        <v>4067.7556696484558</v>
      </c>
      <c r="U344" s="10">
        <f t="shared" si="285"/>
        <v>3816.5708355252327</v>
      </c>
      <c r="V344" s="10">
        <f t="shared" si="285"/>
        <v>3565.38600140201</v>
      </c>
      <c r="W344" s="10">
        <f t="shared" si="285"/>
        <v>3314.201167278788</v>
      </c>
      <c r="X344" s="10">
        <f t="shared" si="285"/>
        <v>3063.0163331555646</v>
      </c>
      <c r="Y344" s="10">
        <f t="shared" si="285"/>
        <v>3063.016333155565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3641.979993964798</v>
      </c>
      <c r="T345" s="10">
        <f aca="true" t="shared" si="286" ref="T345:Y345">T327+T309</f>
        <v>4067.7556696484558</v>
      </c>
      <c r="U345" s="10">
        <f t="shared" si="286"/>
        <v>3816.5708355252327</v>
      </c>
      <c r="V345" s="10">
        <f t="shared" si="286"/>
        <v>3565.38600140201</v>
      </c>
      <c r="W345" s="10">
        <f t="shared" si="286"/>
        <v>3314.201167278788</v>
      </c>
      <c r="X345" s="10">
        <f t="shared" si="286"/>
        <v>3063.0163331555646</v>
      </c>
      <c r="Y345" s="10">
        <f t="shared" si="286"/>
        <v>3063.016333155565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4784.351391557358</v>
      </c>
      <c r="S347" s="10">
        <f t="shared" si="273"/>
        <v>4683.701348096509</v>
      </c>
      <c r="T347" s="10">
        <f aca="true" t="shared" si="288" ref="T347:Y347">T329+T311</f>
        <v>3254.2045357187644</v>
      </c>
      <c r="U347" s="10">
        <f t="shared" si="288"/>
        <v>3053.256668420186</v>
      </c>
      <c r="V347" s="10">
        <f t="shared" si="288"/>
        <v>2852.308801121608</v>
      </c>
      <c r="W347" s="10">
        <f t="shared" si="288"/>
        <v>2651.3609338230303</v>
      </c>
      <c r="X347" s="10">
        <f t="shared" si="288"/>
        <v>2450.4130665244516</v>
      </c>
      <c r="Y347" s="10">
        <f t="shared" si="288"/>
        <v>2450.4130665244516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118938.38858505228</v>
      </c>
      <c r="S352" s="10">
        <f>SUM(S333:S351)</f>
        <v>86358.62050197386</v>
      </c>
      <c r="T352" s="10">
        <f aca="true" t="shared" si="293" ref="T352:Y352">SUM(T333:T351)</f>
        <v>81355.1133929691</v>
      </c>
      <c r="U352" s="10">
        <f t="shared" si="293"/>
        <v>76331.41671050465</v>
      </c>
      <c r="V352" s="10">
        <f t="shared" si="293"/>
        <v>71307.7200280402</v>
      </c>
      <c r="W352" s="10">
        <f t="shared" si="293"/>
        <v>66284.02334557574</v>
      </c>
      <c r="X352" s="10">
        <f t="shared" si="293"/>
        <v>61260.32666311129</v>
      </c>
      <c r="Y352" s="10">
        <f t="shared" si="293"/>
        <v>61260.3266631113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120797.86505591255</v>
      </c>
      <c r="T358" s="10">
        <f aca="true" t="shared" si="296" ref="T358:Y358">S419</f>
        <v>82046.24979687881</v>
      </c>
      <c r="U358" s="10">
        <f t="shared" si="296"/>
        <v>77042.74268787405</v>
      </c>
      <c r="V358" s="10">
        <f t="shared" si="296"/>
        <v>72019.04600540959</v>
      </c>
      <c r="W358" s="10">
        <f t="shared" si="296"/>
        <v>66995.34932294513</v>
      </c>
      <c r="X358" s="10">
        <f t="shared" si="296"/>
        <v>61971.65264048067</v>
      </c>
      <c r="Y358" s="10">
        <f t="shared" si="296"/>
        <v>56947.95595801622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-5001.895734597156</v>
      </c>
      <c r="T359" s="10">
        <f t="shared" si="297"/>
        <v>-5003.507109004738</v>
      </c>
      <c r="U359" s="10">
        <f t="shared" si="297"/>
        <v>-5023.696682464453</v>
      </c>
      <c r="V359" s="10">
        <f t="shared" si="297"/>
        <v>-5023.696682464453</v>
      </c>
      <c r="W359" s="10">
        <f t="shared" si="297"/>
        <v>-5023.696682464453</v>
      </c>
      <c r="X359" s="10">
        <f t="shared" si="297"/>
        <v>-5023.696682464453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115795.9693213154</v>
      </c>
      <c r="T361" s="10">
        <f aca="true" t="shared" si="301" ref="T361:Y361">SUM(T358:T360)</f>
        <v>77042.74268787407</v>
      </c>
      <c r="U361" s="10">
        <f t="shared" si="301"/>
        <v>72019.0460054096</v>
      </c>
      <c r="V361" s="10">
        <f t="shared" si="301"/>
        <v>66995.34932294514</v>
      </c>
      <c r="W361" s="10">
        <f t="shared" si="301"/>
        <v>61971.65264048067</v>
      </c>
      <c r="X361" s="10">
        <f t="shared" si="301"/>
        <v>56947.95595801622</v>
      </c>
      <c r="Y361" s="10">
        <f t="shared" si="301"/>
        <v>56947.95595801622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24317.15355747623</v>
      </c>
      <c r="T368" s="6">
        <f t="shared" si="305"/>
        <v>16178.975964453553</v>
      </c>
      <c r="U368" s="6">
        <f t="shared" si="304"/>
        <v>15123.999661136017</v>
      </c>
      <c r="V368" s="6">
        <f t="shared" si="304"/>
        <v>14069.02335781848</v>
      </c>
      <c r="W368" s="6">
        <f t="shared" si="304"/>
        <v>13014.047054500941</v>
      </c>
      <c r="X368" s="6">
        <f t="shared" si="304"/>
        <v>11959.070751183404</v>
      </c>
      <c r="Y368" s="6">
        <f t="shared" si="304"/>
        <v>11959.070751183404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21711.744247746636</v>
      </c>
      <c r="T369" s="6">
        <f t="shared" si="305"/>
        <v>14445.514253976387</v>
      </c>
      <c r="U369" s="6">
        <f t="shared" si="304"/>
        <v>13503.5711260143</v>
      </c>
      <c r="V369" s="6">
        <f t="shared" si="304"/>
        <v>12561.627998052214</v>
      </c>
      <c r="W369" s="6">
        <f t="shared" si="304"/>
        <v>11619.684870090126</v>
      </c>
      <c r="X369" s="6">
        <f t="shared" si="304"/>
        <v>10677.74174212804</v>
      </c>
      <c r="Y369" s="6">
        <f t="shared" si="304"/>
        <v>10677.74174212804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14474.496165164424</v>
      </c>
      <c r="T370" s="6">
        <f t="shared" si="305"/>
        <v>9630.342835984258</v>
      </c>
      <c r="U370" s="6">
        <f t="shared" si="304"/>
        <v>9002.3807506762</v>
      </c>
      <c r="V370" s="6">
        <f t="shared" si="304"/>
        <v>8374.418665368143</v>
      </c>
      <c r="W370" s="6">
        <f t="shared" si="304"/>
        <v>7746.456580060084</v>
      </c>
      <c r="X370" s="6">
        <f t="shared" si="304"/>
        <v>7118.494494752027</v>
      </c>
      <c r="Y370" s="6">
        <f t="shared" si="304"/>
        <v>7118.494494752027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14474.496165164424</v>
      </c>
      <c r="T371" s="6">
        <f t="shared" si="305"/>
        <v>9630.342835984258</v>
      </c>
      <c r="U371" s="6">
        <f t="shared" si="304"/>
        <v>9002.3807506762</v>
      </c>
      <c r="V371" s="6">
        <f t="shared" si="304"/>
        <v>8374.418665368143</v>
      </c>
      <c r="W371" s="6">
        <f t="shared" si="304"/>
        <v>7746.456580060084</v>
      </c>
      <c r="X371" s="6">
        <f t="shared" si="304"/>
        <v>7118.494494752027</v>
      </c>
      <c r="Y371" s="6">
        <f t="shared" si="304"/>
        <v>7118.494494752027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7237.248082582212</v>
      </c>
      <c r="T372" s="6">
        <f t="shared" si="305"/>
        <v>4815.171417992129</v>
      </c>
      <c r="U372" s="6">
        <f t="shared" si="304"/>
        <v>4501.1903753381</v>
      </c>
      <c r="V372" s="6">
        <f t="shared" si="304"/>
        <v>4187.209332684071</v>
      </c>
      <c r="W372" s="6">
        <f t="shared" si="304"/>
        <v>3873.228290030042</v>
      </c>
      <c r="X372" s="6">
        <f t="shared" si="304"/>
        <v>3559.2472473760135</v>
      </c>
      <c r="Y372" s="6">
        <f t="shared" si="304"/>
        <v>3559.2472473760135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7237.248082582212</v>
      </c>
      <c r="T373" s="6">
        <f t="shared" si="305"/>
        <v>4815.171417992129</v>
      </c>
      <c r="U373" s="6">
        <f t="shared" si="304"/>
        <v>4501.1903753381</v>
      </c>
      <c r="V373" s="6">
        <f t="shared" si="304"/>
        <v>4187.209332684071</v>
      </c>
      <c r="W373" s="6">
        <f t="shared" si="304"/>
        <v>3873.228290030042</v>
      </c>
      <c r="X373" s="6">
        <f t="shared" si="304"/>
        <v>3559.2472473760135</v>
      </c>
      <c r="Y373" s="6">
        <f t="shared" si="304"/>
        <v>3559.2472473760135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7237.248082582212</v>
      </c>
      <c r="T374" s="6">
        <f t="shared" si="305"/>
        <v>4815.171417992129</v>
      </c>
      <c r="U374" s="6">
        <f t="shared" si="304"/>
        <v>4501.1903753381</v>
      </c>
      <c r="V374" s="6">
        <f t="shared" si="304"/>
        <v>4187.209332684071</v>
      </c>
      <c r="W374" s="6">
        <f t="shared" si="304"/>
        <v>3873.228290030042</v>
      </c>
      <c r="X374" s="6">
        <f t="shared" si="304"/>
        <v>3559.2472473760135</v>
      </c>
      <c r="Y374" s="6">
        <f t="shared" si="304"/>
        <v>3559.2472473760135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7237.248082582212</v>
      </c>
      <c r="T375" s="6">
        <f t="shared" si="305"/>
        <v>4815.171417992129</v>
      </c>
      <c r="U375" s="6">
        <f t="shared" si="304"/>
        <v>4501.1903753381</v>
      </c>
      <c r="V375" s="6">
        <f t="shared" si="304"/>
        <v>4187.209332684071</v>
      </c>
      <c r="W375" s="6">
        <f t="shared" si="304"/>
        <v>3873.228290030042</v>
      </c>
      <c r="X375" s="6">
        <f t="shared" si="304"/>
        <v>3559.2472473760135</v>
      </c>
      <c r="Y375" s="6">
        <f t="shared" si="304"/>
        <v>3559.2472473760135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7237.248082582212</v>
      </c>
      <c r="T376" s="6">
        <f t="shared" si="305"/>
        <v>4815.171417992129</v>
      </c>
      <c r="U376" s="6">
        <f t="shared" si="304"/>
        <v>4501.1903753381</v>
      </c>
      <c r="V376" s="6">
        <f t="shared" si="304"/>
        <v>4187.209332684071</v>
      </c>
      <c r="W376" s="6">
        <f t="shared" si="304"/>
        <v>3873.228290030042</v>
      </c>
      <c r="X376" s="6">
        <f t="shared" si="304"/>
        <v>3559.2472473760135</v>
      </c>
      <c r="Y376" s="6">
        <f t="shared" si="304"/>
        <v>3559.2472473760135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4631.838772852616</v>
      </c>
      <c r="T378" s="6">
        <f t="shared" si="305"/>
        <v>3081.7097075149627</v>
      </c>
      <c r="U378" s="6">
        <f t="shared" si="304"/>
        <v>2880.7618402163844</v>
      </c>
      <c r="V378" s="6">
        <f t="shared" si="304"/>
        <v>2679.8139729178056</v>
      </c>
      <c r="W378" s="6">
        <f t="shared" si="304"/>
        <v>2478.866105619227</v>
      </c>
      <c r="X378" s="6">
        <f t="shared" si="304"/>
        <v>2277.918238320649</v>
      </c>
      <c r="Y378" s="6">
        <f t="shared" si="304"/>
        <v>2277.918238320649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-1152.6330786243732</v>
      </c>
      <c r="T386" s="6">
        <f aca="true" t="shared" si="316" ref="T386:Y386">T25*T368</f>
        <v>0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-8042.030069365354</v>
      </c>
      <c r="T387" s="6">
        <f aca="true" t="shared" si="318" ref="T387:Y387">T26*T369</f>
        <v>0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-4639.076020935198</v>
      </c>
      <c r="T388" s="6">
        <f aca="true" t="shared" si="320" ref="T388:Y388">T27*T370</f>
        <v>0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-5206.4762706096435</v>
      </c>
      <c r="T389" s="6">
        <f aca="true" t="shared" si="322" ref="T389:Y389">T28*T371</f>
        <v>0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-3821.990712411666</v>
      </c>
      <c r="T390" s="6">
        <f aca="true" t="shared" si="324" ref="T390:Y390">T29*T372</f>
        <v>0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-3237.221067339023</v>
      </c>
      <c r="T391" s="6">
        <f aca="true" t="shared" si="326" ref="T391:Y391">T30*T373</f>
        <v>0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-2486.7184411752482</v>
      </c>
      <c r="T392" s="6">
        <f aca="true" t="shared" si="328" ref="T392:Y392">T31*T374</f>
        <v>0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-2681.4004145967097</v>
      </c>
      <c r="T393" s="6">
        <f aca="true" t="shared" si="330" ref="T393:Y393">T32*T375</f>
        <v>0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-2610.4753833874042</v>
      </c>
      <c r="T394" s="6">
        <f aca="true" t="shared" si="332" ref="T394:Y394">T33*T376</f>
        <v>0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238.2798047069742</v>
      </c>
      <c r="S396" s="6">
        <f t="shared" si="307"/>
        <v>128.30193400801747</v>
      </c>
      <c r="T396" s="6">
        <f aca="true" t="shared" si="336" ref="T396:Y396">T35*T378</f>
        <v>0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23164.520478851857</v>
      </c>
      <c r="T404" s="10">
        <f aca="true" t="shared" si="343" ref="T404:Y404">T386+T368</f>
        <v>16178.975964453553</v>
      </c>
      <c r="U404" s="10">
        <f t="shared" si="343"/>
        <v>15123.999661136017</v>
      </c>
      <c r="V404" s="10">
        <f t="shared" si="343"/>
        <v>14069.02335781848</v>
      </c>
      <c r="W404" s="10">
        <f t="shared" si="343"/>
        <v>13014.047054500941</v>
      </c>
      <c r="X404" s="10">
        <f t="shared" si="343"/>
        <v>11959.070751183404</v>
      </c>
      <c r="Y404" s="10">
        <f t="shared" si="343"/>
        <v>11959.070751183404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13669.71417838128</v>
      </c>
      <c r="T405" s="10">
        <f aca="true" t="shared" si="344" ref="T405:Y405">T387+T369</f>
        <v>14445.514253976387</v>
      </c>
      <c r="U405" s="10">
        <f t="shared" si="344"/>
        <v>13503.5711260143</v>
      </c>
      <c r="V405" s="10">
        <f t="shared" si="344"/>
        <v>12561.627998052214</v>
      </c>
      <c r="W405" s="10">
        <f t="shared" si="344"/>
        <v>11619.684870090126</v>
      </c>
      <c r="X405" s="10">
        <f t="shared" si="344"/>
        <v>10677.74174212804</v>
      </c>
      <c r="Y405" s="10">
        <f t="shared" si="344"/>
        <v>10677.74174212804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9835.420144229225</v>
      </c>
      <c r="T406" s="10">
        <f aca="true" t="shared" si="345" ref="T406:Y406">T388+T370</f>
        <v>9630.342835984258</v>
      </c>
      <c r="U406" s="10">
        <f t="shared" si="345"/>
        <v>9002.3807506762</v>
      </c>
      <c r="V406" s="10">
        <f t="shared" si="345"/>
        <v>8374.418665368143</v>
      </c>
      <c r="W406" s="10">
        <f t="shared" si="345"/>
        <v>7746.456580060084</v>
      </c>
      <c r="X406" s="10">
        <f t="shared" si="345"/>
        <v>7118.494494752027</v>
      </c>
      <c r="Y406" s="10">
        <f t="shared" si="345"/>
        <v>7118.494494752027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9268.019894554782</v>
      </c>
      <c r="T407" s="10">
        <f aca="true" t="shared" si="346" ref="T407:Y407">T389+T371</f>
        <v>9630.342835984258</v>
      </c>
      <c r="U407" s="10">
        <f t="shared" si="346"/>
        <v>9002.3807506762</v>
      </c>
      <c r="V407" s="10">
        <f t="shared" si="346"/>
        <v>8374.418665368143</v>
      </c>
      <c r="W407" s="10">
        <f t="shared" si="346"/>
        <v>7746.456580060084</v>
      </c>
      <c r="X407" s="10">
        <f t="shared" si="346"/>
        <v>7118.494494752027</v>
      </c>
      <c r="Y407" s="10">
        <f t="shared" si="346"/>
        <v>7118.494494752027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3415.257370170546</v>
      </c>
      <c r="T408" s="10">
        <f aca="true" t="shared" si="347" ref="T408:Y408">T390+T372</f>
        <v>4815.171417992129</v>
      </c>
      <c r="U408" s="10">
        <f t="shared" si="347"/>
        <v>4501.1903753381</v>
      </c>
      <c r="V408" s="10">
        <f t="shared" si="347"/>
        <v>4187.209332684071</v>
      </c>
      <c r="W408" s="10">
        <f t="shared" si="347"/>
        <v>3873.228290030042</v>
      </c>
      <c r="X408" s="10">
        <f t="shared" si="347"/>
        <v>3559.2472473760135</v>
      </c>
      <c r="Y408" s="10">
        <f t="shared" si="347"/>
        <v>3559.2472473760135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4000.027015243189</v>
      </c>
      <c r="T409" s="10">
        <f aca="true" t="shared" si="348" ref="T409:Y409">T391+T373</f>
        <v>4815.171417992129</v>
      </c>
      <c r="U409" s="10">
        <f t="shared" si="348"/>
        <v>4501.1903753381</v>
      </c>
      <c r="V409" s="10">
        <f t="shared" si="348"/>
        <v>4187.209332684071</v>
      </c>
      <c r="W409" s="10">
        <f t="shared" si="348"/>
        <v>3873.228290030042</v>
      </c>
      <c r="X409" s="10">
        <f t="shared" si="348"/>
        <v>3559.2472473760135</v>
      </c>
      <c r="Y409" s="10">
        <f t="shared" si="348"/>
        <v>3559.2472473760135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4750.5296414069635</v>
      </c>
      <c r="T410" s="10">
        <f aca="true" t="shared" si="349" ref="T410:Y410">T392+T374</f>
        <v>4815.171417992129</v>
      </c>
      <c r="U410" s="10">
        <f t="shared" si="349"/>
        <v>4501.1903753381</v>
      </c>
      <c r="V410" s="10">
        <f t="shared" si="349"/>
        <v>4187.209332684071</v>
      </c>
      <c r="W410" s="10">
        <f t="shared" si="349"/>
        <v>3873.228290030042</v>
      </c>
      <c r="X410" s="10">
        <f t="shared" si="349"/>
        <v>3559.2472473760135</v>
      </c>
      <c r="Y410" s="10">
        <f t="shared" si="349"/>
        <v>3559.2472473760135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4555.847667985503</v>
      </c>
      <c r="T411" s="10">
        <f aca="true" t="shared" si="350" ref="T411:Y411">T393+T375</f>
        <v>4815.171417992129</v>
      </c>
      <c r="U411" s="10">
        <f t="shared" si="350"/>
        <v>4501.1903753381</v>
      </c>
      <c r="V411" s="10">
        <f t="shared" si="350"/>
        <v>4187.209332684071</v>
      </c>
      <c r="W411" s="10">
        <f t="shared" si="350"/>
        <v>3873.228290030042</v>
      </c>
      <c r="X411" s="10">
        <f t="shared" si="350"/>
        <v>3559.2472473760135</v>
      </c>
      <c r="Y411" s="10">
        <f t="shared" si="350"/>
        <v>3559.2472473760135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4626.7726991948075</v>
      </c>
      <c r="T412" s="10">
        <f aca="true" t="shared" si="351" ref="T412:Y412">T394+T376</f>
        <v>4815.171417992129</v>
      </c>
      <c r="U412" s="10">
        <f t="shared" si="351"/>
        <v>4501.1903753381</v>
      </c>
      <c r="V412" s="10">
        <f t="shared" si="351"/>
        <v>4187.209332684071</v>
      </c>
      <c r="W412" s="10">
        <f t="shared" si="351"/>
        <v>3873.228290030042</v>
      </c>
      <c r="X412" s="10">
        <f t="shared" si="351"/>
        <v>3559.2472473760135</v>
      </c>
      <c r="Y412" s="10">
        <f t="shared" si="351"/>
        <v>3559.2472473760135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4874.073670601414</v>
      </c>
      <c r="S414" s="10">
        <f t="shared" si="338"/>
        <v>4760.140706860633</v>
      </c>
      <c r="T414" s="10">
        <f aca="true" t="shared" si="353" ref="T414:Y414">T396+T378</f>
        <v>3081.7097075149627</v>
      </c>
      <c r="U414" s="10">
        <f t="shared" si="353"/>
        <v>2880.7618402163844</v>
      </c>
      <c r="V414" s="10">
        <f t="shared" si="353"/>
        <v>2679.8139729178056</v>
      </c>
      <c r="W414" s="10">
        <f t="shared" si="353"/>
        <v>2478.866105619227</v>
      </c>
      <c r="X414" s="10">
        <f t="shared" si="353"/>
        <v>2277.918238320649</v>
      </c>
      <c r="Y414" s="10">
        <f t="shared" si="353"/>
        <v>2277.918238320649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120797.86505591255</v>
      </c>
      <c r="S419" s="10">
        <f>SUM(S400:S418)</f>
        <v>82046.24979687881</v>
      </c>
      <c r="T419" s="10">
        <f aca="true" t="shared" si="358" ref="T419:Y419">SUM(T400:T418)</f>
        <v>77042.74268787405</v>
      </c>
      <c r="U419" s="10">
        <f t="shared" si="358"/>
        <v>72019.04600540959</v>
      </c>
      <c r="V419" s="10">
        <f t="shared" si="358"/>
        <v>66995.34932294513</v>
      </c>
      <c r="W419" s="10">
        <f t="shared" si="358"/>
        <v>61971.65264048067</v>
      </c>
      <c r="X419" s="10">
        <f t="shared" si="358"/>
        <v>56947.95595801622</v>
      </c>
      <c r="Y419" s="10">
        <f t="shared" si="358"/>
        <v>56947.95595801622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217183.51616309633</v>
      </c>
      <c r="T425" s="10">
        <f aca="true" t="shared" si="361" ref="T425:Y425">S486</f>
        <v>151344.69403761945</v>
      </c>
      <c r="U425" s="10">
        <f t="shared" si="361"/>
        <v>146341.18692861468</v>
      </c>
      <c r="V425" s="10">
        <f t="shared" si="361"/>
        <v>141317.49024615024</v>
      </c>
      <c r="W425" s="10">
        <f t="shared" si="361"/>
        <v>136293.7935636858</v>
      </c>
      <c r="X425" s="10">
        <f t="shared" si="361"/>
        <v>131270.09688122134</v>
      </c>
      <c r="Y425" s="10">
        <f t="shared" si="361"/>
        <v>126246.40019875689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-5001.895734597156</v>
      </c>
      <c r="T426" s="10">
        <f t="shared" si="362"/>
        <v>-5003.507109004738</v>
      </c>
      <c r="U426" s="10">
        <f t="shared" si="362"/>
        <v>-5023.696682464453</v>
      </c>
      <c r="V426" s="10">
        <f t="shared" si="362"/>
        <v>-5023.696682464453</v>
      </c>
      <c r="W426" s="10">
        <f t="shared" si="362"/>
        <v>-5023.696682464453</v>
      </c>
      <c r="X426" s="10">
        <f t="shared" si="362"/>
        <v>-5023.696682464453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212181.62042849918</v>
      </c>
      <c r="T428" s="10">
        <f aca="true" t="shared" si="366" ref="T428:Y428">SUM(T425:T427)</f>
        <v>146341.1869286147</v>
      </c>
      <c r="U428" s="10">
        <f t="shared" si="366"/>
        <v>141317.49024615024</v>
      </c>
      <c r="V428" s="10">
        <f t="shared" si="366"/>
        <v>136293.7935636858</v>
      </c>
      <c r="W428" s="10">
        <f t="shared" si="366"/>
        <v>131270.09688122134</v>
      </c>
      <c r="X428" s="10">
        <f t="shared" si="366"/>
        <v>126246.40019875689</v>
      </c>
      <c r="Y428" s="10">
        <f t="shared" si="366"/>
        <v>126246.40019875689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44558.140289984825</v>
      </c>
      <c r="T435" s="6">
        <f t="shared" si="370"/>
        <v>30731.649255009088</v>
      </c>
      <c r="U435" s="6">
        <f t="shared" si="369"/>
        <v>29676.672951691547</v>
      </c>
      <c r="V435" s="6">
        <f t="shared" si="369"/>
        <v>28621.696648374014</v>
      </c>
      <c r="W435" s="6">
        <f t="shared" si="369"/>
        <v>27566.72034505648</v>
      </c>
      <c r="X435" s="6">
        <f t="shared" si="369"/>
        <v>26511.744041738948</v>
      </c>
      <c r="Y435" s="6">
        <f t="shared" si="369"/>
        <v>26511.744041738948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159136.2153213744</v>
      </c>
      <c r="T442" s="6">
        <f t="shared" si="370"/>
        <v>109755.89019646103</v>
      </c>
      <c r="U442" s="6">
        <f t="shared" si="369"/>
        <v>105988.11768461268</v>
      </c>
      <c r="V442" s="6">
        <f t="shared" si="369"/>
        <v>102220.34517276434</v>
      </c>
      <c r="W442" s="6">
        <f t="shared" si="369"/>
        <v>98452.572660916</v>
      </c>
      <c r="X442" s="6">
        <f t="shared" si="369"/>
        <v>94684.80014906767</v>
      </c>
      <c r="Y442" s="6">
        <f t="shared" si="369"/>
        <v>94684.80014906767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8487.264817139967</v>
      </c>
      <c r="T445" s="6">
        <f t="shared" si="370"/>
        <v>5853.647477144588</v>
      </c>
      <c r="U445" s="6">
        <f t="shared" si="369"/>
        <v>5652.6996098460095</v>
      </c>
      <c r="V445" s="6">
        <f t="shared" si="369"/>
        <v>5451.751742547432</v>
      </c>
      <c r="W445" s="6">
        <f t="shared" si="369"/>
        <v>5250.803875248854</v>
      </c>
      <c r="X445" s="6">
        <f t="shared" si="369"/>
        <v>5049.856007950276</v>
      </c>
      <c r="Y445" s="6">
        <f t="shared" si="369"/>
        <v>5049.856007950276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-2112.0558497452807</v>
      </c>
      <c r="T453" s="6">
        <f aca="true" t="shared" si="381" ref="T453:Y453">T25*T435</f>
        <v>0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-58959.96777656921</v>
      </c>
      <c r="T460" s="6">
        <f aca="true" t="shared" si="395" ref="T460:Y460">T32*T442</f>
        <v>0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501.2047309176732</v>
      </c>
      <c r="S463" s="6">
        <f t="shared" si="372"/>
        <v>235.09723543477708</v>
      </c>
      <c r="T463" s="6">
        <f aca="true" t="shared" si="401" ref="T463:Y463">T35*T445</f>
        <v>0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42446.084440239545</v>
      </c>
      <c r="T471" s="10">
        <f aca="true" t="shared" si="408" ref="T471:Y471">T453+T435</f>
        <v>30731.649255009088</v>
      </c>
      <c r="U471" s="10">
        <f t="shared" si="408"/>
        <v>29676.672951691547</v>
      </c>
      <c r="V471" s="10">
        <f t="shared" si="408"/>
        <v>28621.696648374014</v>
      </c>
      <c r="W471" s="10">
        <f t="shared" si="408"/>
        <v>27566.72034505648</v>
      </c>
      <c r="X471" s="10">
        <f t="shared" si="408"/>
        <v>26511.744041738948</v>
      </c>
      <c r="Y471" s="10">
        <f t="shared" si="408"/>
        <v>26511.744041738948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100176.24754480517</v>
      </c>
      <c r="T478" s="10">
        <f aca="true" t="shared" si="415" ref="T478:Y478">T460+T442</f>
        <v>109755.89019646103</v>
      </c>
      <c r="U478" s="10">
        <f t="shared" si="415"/>
        <v>105988.11768461268</v>
      </c>
      <c r="V478" s="10">
        <f t="shared" si="415"/>
        <v>102220.34517276434</v>
      </c>
      <c r="W478" s="10">
        <f t="shared" si="415"/>
        <v>98452.572660916</v>
      </c>
      <c r="X478" s="10">
        <f t="shared" si="415"/>
        <v>94684.80014906767</v>
      </c>
      <c r="Y478" s="10">
        <f t="shared" si="415"/>
        <v>94684.80014906767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10252.269534763454</v>
      </c>
      <c r="S481" s="10">
        <f t="shared" si="403"/>
        <v>8722.362052574745</v>
      </c>
      <c r="T481" s="10">
        <f aca="true" t="shared" si="418" ref="T481:Y481">T463+T445</f>
        <v>5853.647477144588</v>
      </c>
      <c r="U481" s="10">
        <f t="shared" si="418"/>
        <v>5652.6996098460095</v>
      </c>
      <c r="V481" s="10">
        <f t="shared" si="418"/>
        <v>5451.751742547432</v>
      </c>
      <c r="W481" s="10">
        <f t="shared" si="418"/>
        <v>5250.803875248854</v>
      </c>
      <c r="X481" s="10">
        <f t="shared" si="418"/>
        <v>5049.856007950276</v>
      </c>
      <c r="Y481" s="10">
        <f t="shared" si="418"/>
        <v>5049.856007950276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217183.51616309633</v>
      </c>
      <c r="S486" s="10">
        <f>SUM(S467:S485)</f>
        <v>151344.69403761945</v>
      </c>
      <c r="T486" s="10">
        <f aca="true" t="shared" si="423" ref="T486:Y486">SUM(T467:T485)</f>
        <v>146341.18692861468</v>
      </c>
      <c r="U486" s="10">
        <f t="shared" si="423"/>
        <v>141317.49024615024</v>
      </c>
      <c r="V486" s="10">
        <f t="shared" si="423"/>
        <v>136293.7935636858</v>
      </c>
      <c r="W486" s="10">
        <f t="shared" si="423"/>
        <v>131270.09688122134</v>
      </c>
      <c r="X486" s="10">
        <f t="shared" si="423"/>
        <v>126246.40019875689</v>
      </c>
      <c r="Y486" s="10">
        <f t="shared" si="423"/>
        <v>126246.40019875689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166966.3298717197</v>
      </c>
      <c r="T492" s="10">
        <f aca="true" t="shared" si="426" ref="T492:Y492">S553</f>
        <v>121927.88565014751</v>
      </c>
      <c r="U492" s="10">
        <f t="shared" si="426"/>
        <v>116924.37854114277</v>
      </c>
      <c r="V492" s="10">
        <f t="shared" si="426"/>
        <v>111900.6818586783</v>
      </c>
      <c r="W492" s="10">
        <f t="shared" si="426"/>
        <v>106876.98517621387</v>
      </c>
      <c r="X492" s="10">
        <f t="shared" si="426"/>
        <v>101853.28849374941</v>
      </c>
      <c r="Y492" s="10">
        <f t="shared" si="426"/>
        <v>96829.59181128496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-5001.895734597156</v>
      </c>
      <c r="T493" s="10">
        <f t="shared" si="427"/>
        <v>-5003.507109004738</v>
      </c>
      <c r="U493" s="10">
        <f t="shared" si="427"/>
        <v>-5023.696682464453</v>
      </c>
      <c r="V493" s="10">
        <f t="shared" si="427"/>
        <v>-5023.696682464453</v>
      </c>
      <c r="W493" s="10">
        <f t="shared" si="427"/>
        <v>-5023.696682464453</v>
      </c>
      <c r="X493" s="10">
        <f t="shared" si="427"/>
        <v>-5023.696682464453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161964.43413712256</v>
      </c>
      <c r="T495" s="10">
        <f aca="true" t="shared" si="431" ref="T495:Y495">SUM(T492:T494)</f>
        <v>116924.37854114277</v>
      </c>
      <c r="U495" s="10">
        <f t="shared" si="431"/>
        <v>111900.68185867832</v>
      </c>
      <c r="V495" s="10">
        <f t="shared" si="431"/>
        <v>106876.98517621386</v>
      </c>
      <c r="W495" s="10">
        <f t="shared" si="431"/>
        <v>101853.28849374942</v>
      </c>
      <c r="X495" s="10">
        <f t="shared" si="431"/>
        <v>96829.59181128496</v>
      </c>
      <c r="Y495" s="10">
        <f t="shared" si="431"/>
        <v>96829.59181128496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121473.32560284191</v>
      </c>
      <c r="T498" s="6">
        <f t="shared" si="432"/>
        <v>87693.28390585707</v>
      </c>
      <c r="U498" s="6">
        <f t="shared" si="432"/>
        <v>83925.51139400873</v>
      </c>
      <c r="V498" s="6">
        <f t="shared" si="432"/>
        <v>80157.7388821604</v>
      </c>
      <c r="W498" s="6">
        <f t="shared" si="432"/>
        <v>76389.96637031206</v>
      </c>
      <c r="X498" s="6">
        <f t="shared" si="432"/>
        <v>72622.19385846372</v>
      </c>
      <c r="Y498" s="6">
        <f t="shared" si="432"/>
        <v>72622.19385846372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34012.53116879574</v>
      </c>
      <c r="T502" s="6">
        <f t="shared" si="435"/>
        <v>24554.11949363998</v>
      </c>
      <c r="U502" s="6">
        <f t="shared" si="434"/>
        <v>23499.143190322447</v>
      </c>
      <c r="V502" s="6">
        <f t="shared" si="434"/>
        <v>22444.16688700491</v>
      </c>
      <c r="W502" s="6">
        <f t="shared" si="434"/>
        <v>21389.190583687378</v>
      </c>
      <c r="X502" s="6">
        <f t="shared" si="434"/>
        <v>20334.21428036984</v>
      </c>
      <c r="Y502" s="6">
        <f t="shared" si="434"/>
        <v>20334.21428036984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6478.577365484903</v>
      </c>
      <c r="T512" s="6">
        <f t="shared" si="435"/>
        <v>4676.975141645711</v>
      </c>
      <c r="U512" s="6">
        <f t="shared" si="434"/>
        <v>4476.027274347133</v>
      </c>
      <c r="V512" s="6">
        <f t="shared" si="434"/>
        <v>4275.0794070485545</v>
      </c>
      <c r="W512" s="6">
        <f t="shared" si="434"/>
        <v>4074.131539749977</v>
      </c>
      <c r="X512" s="6">
        <f t="shared" si="434"/>
        <v>3873.1836724513987</v>
      </c>
      <c r="Y512" s="6">
        <f t="shared" si="434"/>
        <v>3873.1836724513987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-38603.81110259806</v>
      </c>
      <c r="T516" s="6">
        <f aca="true" t="shared" si="438" ref="T516:Y516">T21*T498</f>
        <v>0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-1612.193977400918</v>
      </c>
      <c r="T520" s="6">
        <f aca="true" t="shared" si="446" ref="T520:Y520">T25*T502</f>
        <v>0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279.1116553186372</v>
      </c>
      <c r="S530" s="6">
        <f t="shared" si="437"/>
        <v>179.4565930239318</v>
      </c>
      <c r="T530" s="6">
        <f aca="true" t="shared" si="466" ref="T530:Y530">T35*T512</f>
        <v>0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82869.51450024385</v>
      </c>
      <c r="T534" s="10">
        <f aca="true" t="shared" si="469" ref="T534:Y534">T516+T498</f>
        <v>87693.28390585707</v>
      </c>
      <c r="U534" s="10">
        <f t="shared" si="469"/>
        <v>83925.51139400873</v>
      </c>
      <c r="V534" s="10">
        <f t="shared" si="469"/>
        <v>80157.7388821604</v>
      </c>
      <c r="W534" s="10">
        <f t="shared" si="469"/>
        <v>76389.96637031206</v>
      </c>
      <c r="X534" s="10">
        <f t="shared" si="469"/>
        <v>72622.19385846372</v>
      </c>
      <c r="Y534" s="10">
        <f t="shared" si="469"/>
        <v>72622.19385846372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32400.337191394818</v>
      </c>
      <c r="T538" s="10">
        <f aca="true" t="shared" si="473" ref="T538:Y538">T520+T502</f>
        <v>24554.11949363998</v>
      </c>
      <c r="U538" s="10">
        <f t="shared" si="473"/>
        <v>23499.143190322447</v>
      </c>
      <c r="V538" s="10">
        <f t="shared" si="473"/>
        <v>22444.16688700491</v>
      </c>
      <c r="W538" s="10">
        <f t="shared" si="473"/>
        <v>21389.190583687378</v>
      </c>
      <c r="X538" s="10">
        <f t="shared" si="473"/>
        <v>20334.21428036984</v>
      </c>
      <c r="Y538" s="10">
        <f t="shared" si="473"/>
        <v>20334.21428036984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5709.29950198473</v>
      </c>
      <c r="S548" s="10">
        <f t="shared" si="468"/>
        <v>6658.033958508834</v>
      </c>
      <c r="T548" s="10">
        <f aca="true" t="shared" si="483" ref="T548:Y548">T530+T512</f>
        <v>4676.975141645711</v>
      </c>
      <c r="U548" s="10">
        <f t="shared" si="483"/>
        <v>4476.027274347133</v>
      </c>
      <c r="V548" s="10">
        <f t="shared" si="483"/>
        <v>4275.0794070485545</v>
      </c>
      <c r="W548" s="10">
        <f t="shared" si="483"/>
        <v>4074.131539749977</v>
      </c>
      <c r="X548" s="10">
        <f t="shared" si="483"/>
        <v>3873.1836724513987</v>
      </c>
      <c r="Y548" s="10">
        <f t="shared" si="483"/>
        <v>3873.1836724513987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166966.3298717197</v>
      </c>
      <c r="S553" s="10">
        <f>SUM(S534:S552)</f>
        <v>121927.88565014751</v>
      </c>
      <c r="T553" s="10">
        <f aca="true" t="shared" si="488" ref="T553:Y553">SUM(T534:T552)</f>
        <v>116924.37854114277</v>
      </c>
      <c r="U553" s="10">
        <f t="shared" si="488"/>
        <v>111900.6818586783</v>
      </c>
      <c r="V553" s="10">
        <f t="shared" si="488"/>
        <v>106876.98517621387</v>
      </c>
      <c r="W553" s="10">
        <f t="shared" si="488"/>
        <v>101853.28849374941</v>
      </c>
      <c r="X553" s="10">
        <f t="shared" si="488"/>
        <v>96829.59181128496</v>
      </c>
      <c r="Y553" s="10">
        <f t="shared" si="488"/>
        <v>96829.59181128496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104495.03360304877</v>
      </c>
      <c r="T559" s="10">
        <f aca="true" t="shared" si="491" ref="T559:Y559">S621</f>
        <v>69546.10134259916</v>
      </c>
      <c r="U559" s="10">
        <f t="shared" si="491"/>
        <v>64542.59423359441</v>
      </c>
      <c r="V559" s="10">
        <f t="shared" si="491"/>
        <v>59518.89755112996</v>
      </c>
      <c r="W559" s="10">
        <f t="shared" si="491"/>
        <v>54495.2008686655</v>
      </c>
      <c r="X559" s="10">
        <f t="shared" si="491"/>
        <v>49471.50418620105</v>
      </c>
      <c r="Y559" s="10">
        <f t="shared" si="491"/>
        <v>44447.8075037366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-5001.895734597156</v>
      </c>
      <c r="T561" s="10">
        <f t="shared" si="492"/>
        <v>-5003.507109004738</v>
      </c>
      <c r="U561" s="10">
        <f t="shared" si="492"/>
        <v>-5023.696682464453</v>
      </c>
      <c r="V561" s="10">
        <f t="shared" si="492"/>
        <v>-5023.696682464453</v>
      </c>
      <c r="W561" s="10">
        <f t="shared" si="492"/>
        <v>-5023.696682464453</v>
      </c>
      <c r="X561" s="10">
        <f t="shared" si="492"/>
        <v>-5023.696682464453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99493.13786845161</v>
      </c>
      <c r="T563" s="10">
        <f aca="true" t="shared" si="497" ref="T563:Y563">SUM(T559:T562)</f>
        <v>64542.59423359442</v>
      </c>
      <c r="U563" s="10">
        <f t="shared" si="497"/>
        <v>59518.89755112996</v>
      </c>
      <c r="V563" s="10">
        <f t="shared" si="497"/>
        <v>54495.2008686655</v>
      </c>
      <c r="W563" s="10">
        <f t="shared" si="497"/>
        <v>49471.50418620105</v>
      </c>
      <c r="X563" s="10">
        <f t="shared" si="497"/>
        <v>44447.80750373659</v>
      </c>
      <c r="Y563" s="10">
        <f t="shared" si="497"/>
        <v>44447.8075037366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24873.284467112902</v>
      </c>
      <c r="T567" s="6">
        <f t="shared" si="499"/>
        <v>16135.648558398605</v>
      </c>
      <c r="U567" s="6">
        <f aca="true" t="shared" si="500" ref="U567:Y580">U$563*$C567</f>
        <v>14879.72438778249</v>
      </c>
      <c r="V567" s="6">
        <f t="shared" si="500"/>
        <v>13623.800217166376</v>
      </c>
      <c r="W567" s="6">
        <f t="shared" si="500"/>
        <v>12367.876046550262</v>
      </c>
      <c r="X567" s="6">
        <f t="shared" si="500"/>
        <v>11111.951875934148</v>
      </c>
      <c r="Y567" s="6">
        <f t="shared" si="500"/>
        <v>11111.95187593415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24873.284467112902</v>
      </c>
      <c r="T568" s="6">
        <f aca="true" t="shared" si="501" ref="T568:T580">T$563*$C568</f>
        <v>16135.648558398605</v>
      </c>
      <c r="U568" s="6">
        <f t="shared" si="500"/>
        <v>14879.72438778249</v>
      </c>
      <c r="V568" s="6">
        <f t="shared" si="500"/>
        <v>13623.800217166376</v>
      </c>
      <c r="W568" s="6">
        <f t="shared" si="500"/>
        <v>12367.876046550262</v>
      </c>
      <c r="X568" s="6">
        <f t="shared" si="500"/>
        <v>11111.951875934148</v>
      </c>
      <c r="Y568" s="6">
        <f t="shared" si="500"/>
        <v>11111.95187593415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24873.284467112902</v>
      </c>
      <c r="T569" s="6">
        <f t="shared" si="501"/>
        <v>16135.648558398605</v>
      </c>
      <c r="U569" s="6">
        <f t="shared" si="500"/>
        <v>14879.72438778249</v>
      </c>
      <c r="V569" s="6">
        <f t="shared" si="500"/>
        <v>13623.800217166376</v>
      </c>
      <c r="W569" s="6">
        <f t="shared" si="500"/>
        <v>12367.876046550262</v>
      </c>
      <c r="X569" s="6">
        <f t="shared" si="500"/>
        <v>11111.951875934148</v>
      </c>
      <c r="Y569" s="6">
        <f t="shared" si="500"/>
        <v>11111.95187593415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20893.55895237484</v>
      </c>
      <c r="T570" s="6">
        <f t="shared" si="501"/>
        <v>13553.944789054827</v>
      </c>
      <c r="U570" s="6">
        <f t="shared" si="500"/>
        <v>12498.96848573729</v>
      </c>
      <c r="V570" s="6">
        <f t="shared" si="500"/>
        <v>11443.992182419755</v>
      </c>
      <c r="W570" s="6">
        <f t="shared" si="500"/>
        <v>10389.01587910222</v>
      </c>
      <c r="X570" s="6">
        <f t="shared" si="500"/>
        <v>9334.039575784684</v>
      </c>
      <c r="Y570" s="6">
        <f t="shared" si="500"/>
        <v>9334.039575784685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3979.7255147380642</v>
      </c>
      <c r="T580" s="6">
        <f t="shared" si="501"/>
        <v>2581.703769343777</v>
      </c>
      <c r="U580" s="6">
        <f t="shared" si="500"/>
        <v>2380.7559020451986</v>
      </c>
      <c r="V580" s="6">
        <f t="shared" si="500"/>
        <v>2179.8080347466203</v>
      </c>
      <c r="W580" s="6">
        <f t="shared" si="500"/>
        <v>1978.860167448042</v>
      </c>
      <c r="X580" s="6">
        <f t="shared" si="500"/>
        <v>1777.9123001494638</v>
      </c>
      <c r="Y580" s="6">
        <f t="shared" si="500"/>
        <v>1777.912300149464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-12409.281620642627</v>
      </c>
      <c r="T585" s="6">
        <f aca="true" t="shared" si="506" ref="T585:Y585">T22*T567</f>
        <v>0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-12068.51762344318</v>
      </c>
      <c r="T586" s="6">
        <f aca="true" t="shared" si="508" ref="T586:Y586">T23*T568</f>
        <v>0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-4589.12098418233</v>
      </c>
      <c r="T587" s="6">
        <f aca="true" t="shared" si="510" ref="T587:Y587">T24*T569</f>
        <v>0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-990.3546943425673</v>
      </c>
      <c r="T588" s="6">
        <f aca="true" t="shared" si="512" ref="T588:Y588">T25*T570</f>
        <v>0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205.08742116253578</v>
      </c>
      <c r="S598" s="6">
        <f t="shared" si="503"/>
        <v>110.23839675824438</v>
      </c>
      <c r="T598" s="6">
        <f aca="true" t="shared" si="532" ref="T598:Y598">T35*T580</f>
        <v>0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12464.002846470275</v>
      </c>
      <c r="T603" s="10">
        <f aca="true" t="shared" si="536" ref="T603:Y603">T585+T567</f>
        <v>16135.648558398605</v>
      </c>
      <c r="U603" s="10">
        <f t="shared" si="536"/>
        <v>14879.72438778249</v>
      </c>
      <c r="V603" s="10">
        <f t="shared" si="536"/>
        <v>13623.800217166376</v>
      </c>
      <c r="W603" s="10">
        <f t="shared" si="536"/>
        <v>12367.876046550262</v>
      </c>
      <c r="X603" s="10">
        <f t="shared" si="536"/>
        <v>11111.951875934148</v>
      </c>
      <c r="Y603" s="10">
        <f t="shared" si="536"/>
        <v>11111.95187593415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12804.766843669722</v>
      </c>
      <c r="T604" s="10">
        <f aca="true" t="shared" si="537" ref="T604:Y604">T586+T568</f>
        <v>16135.648558398605</v>
      </c>
      <c r="U604" s="10">
        <f t="shared" si="537"/>
        <v>14879.72438778249</v>
      </c>
      <c r="V604" s="10">
        <f t="shared" si="537"/>
        <v>13623.800217166376</v>
      </c>
      <c r="W604" s="10">
        <f t="shared" si="537"/>
        <v>12367.876046550262</v>
      </c>
      <c r="X604" s="10">
        <f t="shared" si="537"/>
        <v>11111.951875934148</v>
      </c>
      <c r="Y604" s="10">
        <f t="shared" si="537"/>
        <v>11111.95187593415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20284.163482930573</v>
      </c>
      <c r="T605" s="10">
        <f aca="true" t="shared" si="538" ref="T605:Y605">T587+T569</f>
        <v>16135.648558398605</v>
      </c>
      <c r="U605" s="10">
        <f t="shared" si="538"/>
        <v>14879.72438778249</v>
      </c>
      <c r="V605" s="10">
        <f t="shared" si="538"/>
        <v>13623.800217166376</v>
      </c>
      <c r="W605" s="10">
        <f t="shared" si="538"/>
        <v>12367.876046550262</v>
      </c>
      <c r="X605" s="10">
        <f t="shared" si="538"/>
        <v>11111.951875934148</v>
      </c>
      <c r="Y605" s="10">
        <f t="shared" si="538"/>
        <v>11111.95187593415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19903.20425803227</v>
      </c>
      <c r="T606" s="10">
        <f aca="true" t="shared" si="539" ref="T606:Y606">T588+T570</f>
        <v>13553.944789054827</v>
      </c>
      <c r="U606" s="10">
        <f t="shared" si="539"/>
        <v>12498.96848573729</v>
      </c>
      <c r="V606" s="10">
        <f t="shared" si="539"/>
        <v>11443.992182419755</v>
      </c>
      <c r="W606" s="10">
        <f t="shared" si="539"/>
        <v>10389.01587910222</v>
      </c>
      <c r="X606" s="10">
        <f t="shared" si="539"/>
        <v>9334.039575784684</v>
      </c>
      <c r="Y606" s="10">
        <f t="shared" si="539"/>
        <v>9334.039575784685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4195.115070239107</v>
      </c>
      <c r="S616" s="10">
        <f t="shared" si="534"/>
        <v>4089.963911496309</v>
      </c>
      <c r="T616" s="10">
        <f aca="true" t="shared" si="549" ref="T616:Y616">T598+T580</f>
        <v>2581.703769343777</v>
      </c>
      <c r="U616" s="10">
        <f t="shared" si="549"/>
        <v>2380.7559020451986</v>
      </c>
      <c r="V616" s="10">
        <f t="shared" si="549"/>
        <v>2179.8080347466203</v>
      </c>
      <c r="W616" s="10">
        <f t="shared" si="549"/>
        <v>1978.860167448042</v>
      </c>
      <c r="X616" s="10">
        <f t="shared" si="549"/>
        <v>1777.9123001494638</v>
      </c>
      <c r="Y616" s="10">
        <f t="shared" si="549"/>
        <v>1777.912300149464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104495.03360304877</v>
      </c>
      <c r="S621" s="10">
        <f>SUM(S602:S620)</f>
        <v>69546.10134259916</v>
      </c>
      <c r="T621" s="10">
        <f aca="true" t="shared" si="554" ref="T621:Y621">SUM(T602:T620)</f>
        <v>64542.59423359441</v>
      </c>
      <c r="U621" s="10">
        <f t="shared" si="554"/>
        <v>59518.89755112996</v>
      </c>
      <c r="V621" s="10">
        <f t="shared" si="554"/>
        <v>54495.2008686655</v>
      </c>
      <c r="W621" s="10">
        <f t="shared" si="554"/>
        <v>49471.50418620105</v>
      </c>
      <c r="X621" s="10">
        <f t="shared" si="554"/>
        <v>44447.8075037366</v>
      </c>
      <c r="Y621" s="10">
        <f t="shared" si="554"/>
        <v>44447.8075037366</v>
      </c>
    </row>
    <row r="624" ht="1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98270.29558841731</v>
      </c>
      <c r="T627" s="10">
        <f aca="true" t="shared" si="557" ref="T627:Y627">S689</f>
        <v>69020.1548204245</v>
      </c>
      <c r="U627" s="10">
        <f t="shared" si="557"/>
        <v>64016.64771141978</v>
      </c>
      <c r="V627" s="10">
        <f t="shared" si="557"/>
        <v>58992.95102895532</v>
      </c>
      <c r="W627" s="10">
        <f t="shared" si="557"/>
        <v>53969.25434649087</v>
      </c>
      <c r="X627" s="10">
        <f t="shared" si="557"/>
        <v>48945.55766402641</v>
      </c>
      <c r="Y627" s="10">
        <f t="shared" si="557"/>
        <v>43921.86098156196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-5001.895734597156</v>
      </c>
      <c r="T629" s="10">
        <f t="shared" si="558"/>
        <v>-5003.507109004738</v>
      </c>
      <c r="U629" s="10">
        <f t="shared" si="558"/>
        <v>-5023.696682464453</v>
      </c>
      <c r="V629" s="10">
        <f t="shared" si="558"/>
        <v>-5023.696682464453</v>
      </c>
      <c r="W629" s="10">
        <f t="shared" si="558"/>
        <v>-5023.696682464453</v>
      </c>
      <c r="X629" s="10">
        <f t="shared" si="558"/>
        <v>-5023.696682464453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93268.39985382016</v>
      </c>
      <c r="T631" s="10">
        <f aca="true" t="shared" si="563" ref="T631:Y631">SUM(T627:T630)</f>
        <v>64016.64771141977</v>
      </c>
      <c r="U631" s="10">
        <f t="shared" si="563"/>
        <v>58992.95102895532</v>
      </c>
      <c r="V631" s="10">
        <f t="shared" si="563"/>
        <v>53969.25434649087</v>
      </c>
      <c r="W631" s="10">
        <f t="shared" si="563"/>
        <v>48945.55766402641</v>
      </c>
      <c r="X631" s="10">
        <f t="shared" si="563"/>
        <v>43921.86098156196</v>
      </c>
      <c r="Y631" s="10">
        <f t="shared" si="563"/>
        <v>43921.86098156196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34975.64994518256</v>
      </c>
      <c r="T636" s="6">
        <f aca="true" t="shared" si="567" ref="T636:T648">T$631*$C636</f>
        <v>24006.242891782415</v>
      </c>
      <c r="U636" s="6">
        <f t="shared" si="566"/>
        <v>22122.356635858247</v>
      </c>
      <c r="V636" s="6">
        <f t="shared" si="566"/>
        <v>20238.470379934075</v>
      </c>
      <c r="W636" s="6">
        <f t="shared" si="566"/>
        <v>18354.584124009903</v>
      </c>
      <c r="X636" s="6">
        <f t="shared" si="566"/>
        <v>16470.697868085736</v>
      </c>
      <c r="Y636" s="6">
        <f t="shared" si="566"/>
        <v>16470.697868085736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34975.64994518256</v>
      </c>
      <c r="T637" s="6">
        <f t="shared" si="567"/>
        <v>24006.242891782415</v>
      </c>
      <c r="U637" s="6">
        <f t="shared" si="566"/>
        <v>22122.356635858247</v>
      </c>
      <c r="V637" s="6">
        <f t="shared" si="566"/>
        <v>20238.470379934075</v>
      </c>
      <c r="W637" s="6">
        <f t="shared" si="566"/>
        <v>18354.584124009903</v>
      </c>
      <c r="X637" s="6">
        <f t="shared" si="566"/>
        <v>16470.697868085736</v>
      </c>
      <c r="Y637" s="6">
        <f t="shared" si="566"/>
        <v>16470.697868085736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19586.36396930223</v>
      </c>
      <c r="T638" s="6">
        <f t="shared" si="567"/>
        <v>13443.496019398151</v>
      </c>
      <c r="U638" s="6">
        <f t="shared" si="566"/>
        <v>12388.519716080616</v>
      </c>
      <c r="V638" s="6">
        <f t="shared" si="566"/>
        <v>11333.543412763082</v>
      </c>
      <c r="W638" s="6">
        <f t="shared" si="566"/>
        <v>10278.567109445547</v>
      </c>
      <c r="X638" s="6">
        <f t="shared" si="566"/>
        <v>9223.59080612801</v>
      </c>
      <c r="Y638" s="6">
        <f t="shared" si="566"/>
        <v>9223.59080612801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3730.735994152806</v>
      </c>
      <c r="T648" s="6">
        <f t="shared" si="567"/>
        <v>2560.665908456791</v>
      </c>
      <c r="U648" s="6">
        <f t="shared" si="566"/>
        <v>2359.718041158213</v>
      </c>
      <c r="V648" s="6">
        <f t="shared" si="566"/>
        <v>2158.7701738596347</v>
      </c>
      <c r="W648" s="6">
        <f t="shared" si="566"/>
        <v>1957.8223065610564</v>
      </c>
      <c r="X648" s="6">
        <f t="shared" si="566"/>
        <v>1756.8744392624783</v>
      </c>
      <c r="Y648" s="6">
        <f t="shared" si="566"/>
        <v>1756.8744392624783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-16970.18535340258</v>
      </c>
      <c r="T654" s="6">
        <f aca="true" t="shared" si="574" ref="T654:Y654">T23*T636</f>
        <v>0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-6453.007414886182</v>
      </c>
      <c r="T655" s="6">
        <f aca="true" t="shared" si="576" ref="T655:Y655">T24*T637</f>
        <v>0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-928.3936521449257</v>
      </c>
      <c r="T656" s="6">
        <f aca="true" t="shared" si="578" ref="T656:Y656">T25*T638</f>
        <v>0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181.1849060170286</v>
      </c>
      <c r="S666" s="6">
        <f t="shared" si="569"/>
        <v>103.34138703803272</v>
      </c>
      <c r="T666" s="6">
        <f aca="true" t="shared" si="598" ref="T666:Y666">T35*T648</f>
        <v>0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18005.46459177998</v>
      </c>
      <c r="T672" s="10">
        <f aca="true" t="shared" si="603" ref="T672:Y672">T654+T636</f>
        <v>24006.242891782415</v>
      </c>
      <c r="U672" s="10">
        <f t="shared" si="603"/>
        <v>22122.356635858247</v>
      </c>
      <c r="V672" s="10">
        <f t="shared" si="603"/>
        <v>20238.470379934075</v>
      </c>
      <c r="W672" s="10">
        <f t="shared" si="603"/>
        <v>18354.584124009903</v>
      </c>
      <c r="X672" s="10">
        <f t="shared" si="603"/>
        <v>16470.697868085736</v>
      </c>
      <c r="Y672" s="10">
        <f t="shared" si="603"/>
        <v>16470.697868085736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28522.642530296376</v>
      </c>
      <c r="T673" s="10">
        <f aca="true" t="shared" si="604" ref="T673:Y673">T655+T637</f>
        <v>24006.242891782415</v>
      </c>
      <c r="U673" s="10">
        <f t="shared" si="604"/>
        <v>22122.356635858247</v>
      </c>
      <c r="V673" s="10">
        <f t="shared" si="604"/>
        <v>20238.470379934075</v>
      </c>
      <c r="W673" s="10">
        <f t="shared" si="604"/>
        <v>18354.584124009903</v>
      </c>
      <c r="X673" s="10">
        <f t="shared" si="604"/>
        <v>16470.697868085736</v>
      </c>
      <c r="Y673" s="10">
        <f t="shared" si="604"/>
        <v>16470.697868085736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18657.970317157306</v>
      </c>
      <c r="T674" s="10">
        <f aca="true" t="shared" si="605" ref="T674:Y674">T656+T638</f>
        <v>13443.496019398151</v>
      </c>
      <c r="U674" s="10">
        <f t="shared" si="605"/>
        <v>12388.519716080616</v>
      </c>
      <c r="V674" s="10">
        <f t="shared" si="605"/>
        <v>11333.543412763082</v>
      </c>
      <c r="W674" s="10">
        <f t="shared" si="605"/>
        <v>10278.567109445547</v>
      </c>
      <c r="X674" s="10">
        <f t="shared" si="605"/>
        <v>9223.59080612801</v>
      </c>
      <c r="Y674" s="10">
        <f t="shared" si="605"/>
        <v>9223.59080612801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3706.1830775545495</v>
      </c>
      <c r="S684" s="10">
        <f t="shared" si="600"/>
        <v>3834.077381190839</v>
      </c>
      <c r="T684" s="10">
        <f aca="true" t="shared" si="615" ref="T684:Y684">T666+T648</f>
        <v>2560.665908456791</v>
      </c>
      <c r="U684" s="10">
        <f t="shared" si="615"/>
        <v>2359.718041158213</v>
      </c>
      <c r="V684" s="10">
        <f t="shared" si="615"/>
        <v>2158.7701738596347</v>
      </c>
      <c r="W684" s="10">
        <f t="shared" si="615"/>
        <v>1957.8223065610564</v>
      </c>
      <c r="X684" s="10">
        <f t="shared" si="615"/>
        <v>1756.8744392624783</v>
      </c>
      <c r="Y684" s="10">
        <f t="shared" si="615"/>
        <v>1756.8744392624783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98270.29558841731</v>
      </c>
      <c r="S689" s="10">
        <f>SUM(S670:S688)</f>
        <v>69020.1548204245</v>
      </c>
      <c r="T689" s="10">
        <f aca="true" t="shared" si="620" ref="T689:Y689">SUM(T670:T688)</f>
        <v>64016.64771141978</v>
      </c>
      <c r="U689" s="10">
        <f t="shared" si="620"/>
        <v>58992.95102895532</v>
      </c>
      <c r="V689" s="10">
        <f t="shared" si="620"/>
        <v>53969.25434649087</v>
      </c>
      <c r="W689" s="10">
        <f t="shared" si="620"/>
        <v>48945.55766402641</v>
      </c>
      <c r="X689" s="10">
        <f t="shared" si="620"/>
        <v>43921.86098156196</v>
      </c>
      <c r="Y689" s="10">
        <f t="shared" si="620"/>
        <v>43921.86098156196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77699.92102665956</v>
      </c>
      <c r="S694" s="10">
        <f t="shared" si="625"/>
        <v>51870.331837987695</v>
      </c>
      <c r="T694" s="10">
        <f aca="true" t="shared" si="626" ref="T694:Y694">T126</f>
        <v>46866.82472898296</v>
      </c>
      <c r="U694" s="10">
        <f t="shared" si="626"/>
        <v>41843.128046518505</v>
      </c>
      <c r="V694" s="10">
        <f t="shared" si="626"/>
        <v>36819.43136405405</v>
      </c>
      <c r="W694" s="10">
        <f t="shared" si="626"/>
        <v>31795.734681589594</v>
      </c>
      <c r="X694" s="10">
        <f t="shared" si="626"/>
        <v>26772.03799912514</v>
      </c>
      <c r="Y694" s="10">
        <f t="shared" si="626"/>
        <v>26772.03799912514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67894.05022099677</v>
      </c>
      <c r="T695" s="6">
        <f aca="true" t="shared" si="628" ref="T695:Y695">T151</f>
        <v>62890.54311199203</v>
      </c>
      <c r="U695" s="6">
        <f t="shared" si="628"/>
        <v>57866.84642952758</v>
      </c>
      <c r="V695" s="6">
        <f t="shared" si="628"/>
        <v>52843.14974706312</v>
      </c>
      <c r="W695" s="6">
        <f t="shared" si="628"/>
        <v>47819.45306459867</v>
      </c>
      <c r="X695" s="6">
        <f t="shared" si="628"/>
        <v>42795.75638213421</v>
      </c>
      <c r="Y695" s="6">
        <f t="shared" si="628"/>
        <v>42795.75638213421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105348.6228630042</v>
      </c>
      <c r="S696" s="30">
        <f t="shared" si="630"/>
        <v>95891.73383081428</v>
      </c>
      <c r="T696" s="30">
        <f aca="true" t="shared" si="631" ref="T696:Y696">T218</f>
        <v>90888.22672180952</v>
      </c>
      <c r="U696" s="30">
        <f t="shared" si="631"/>
        <v>85864.53003934507</v>
      </c>
      <c r="V696" s="30">
        <f t="shared" si="631"/>
        <v>80840.83335688061</v>
      </c>
      <c r="W696" s="30">
        <f t="shared" si="631"/>
        <v>75817.13667441616</v>
      </c>
      <c r="X696" s="30">
        <f t="shared" si="631"/>
        <v>70793.43999195172</v>
      </c>
      <c r="Y696" s="30">
        <f t="shared" si="631"/>
        <v>70793.43999195172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118938.38858505228</v>
      </c>
      <c r="S697" s="27">
        <f t="shared" si="633"/>
        <v>86358.62050197386</v>
      </c>
      <c r="T697" s="27">
        <f aca="true" t="shared" si="634" ref="T697:Y697">T352</f>
        <v>81355.1133929691</v>
      </c>
      <c r="U697" s="27">
        <f t="shared" si="634"/>
        <v>76331.41671050465</v>
      </c>
      <c r="V697" s="27">
        <f t="shared" si="634"/>
        <v>71307.7200280402</v>
      </c>
      <c r="W697" s="27">
        <f t="shared" si="634"/>
        <v>66284.02334557574</v>
      </c>
      <c r="X697" s="27">
        <f t="shared" si="634"/>
        <v>61260.32666311129</v>
      </c>
      <c r="Y697" s="27">
        <f t="shared" si="634"/>
        <v>61260.3266631113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97690.86143693319</v>
      </c>
      <c r="S698" s="27">
        <f>S284</f>
        <v>68647.67253432692</v>
      </c>
      <c r="T698" s="27">
        <f aca="true" t="shared" si="636" ref="T698:Y698">T284</f>
        <v>63644.165425322186</v>
      </c>
      <c r="U698" s="27">
        <f t="shared" si="636"/>
        <v>58620.46874285773</v>
      </c>
      <c r="V698" s="27">
        <f t="shared" si="636"/>
        <v>53596.77206039327</v>
      </c>
      <c r="W698" s="27">
        <f t="shared" si="636"/>
        <v>48573.075377928806</v>
      </c>
      <c r="X698" s="27">
        <f t="shared" si="636"/>
        <v>43549.378695464344</v>
      </c>
      <c r="Y698" s="27">
        <f t="shared" si="636"/>
        <v>43549.37869546434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120797.86505591255</v>
      </c>
      <c r="S699" s="27">
        <f t="shared" si="638"/>
        <v>82046.24979687881</v>
      </c>
      <c r="T699" s="27">
        <f aca="true" t="shared" si="639" ref="T699:Y699">T419</f>
        <v>77042.74268787405</v>
      </c>
      <c r="U699" s="27">
        <f t="shared" si="639"/>
        <v>72019.04600540959</v>
      </c>
      <c r="V699" s="27">
        <f t="shared" si="639"/>
        <v>66995.34932294513</v>
      </c>
      <c r="W699" s="27">
        <f t="shared" si="639"/>
        <v>61971.65264048067</v>
      </c>
      <c r="X699" s="27">
        <f t="shared" si="639"/>
        <v>56947.95595801622</v>
      </c>
      <c r="Y699" s="27">
        <f t="shared" si="639"/>
        <v>56947.95595801622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217183.51616309633</v>
      </c>
      <c r="S700" s="30">
        <f t="shared" si="641"/>
        <v>151344.69403761945</v>
      </c>
      <c r="T700" s="30">
        <f aca="true" t="shared" si="642" ref="T700:Y700">T486</f>
        <v>146341.18692861468</v>
      </c>
      <c r="U700" s="30">
        <f t="shared" si="642"/>
        <v>141317.49024615024</v>
      </c>
      <c r="V700" s="30">
        <f t="shared" si="642"/>
        <v>136293.7935636858</v>
      </c>
      <c r="W700" s="30">
        <f t="shared" si="642"/>
        <v>131270.09688122134</v>
      </c>
      <c r="X700" s="30">
        <f t="shared" si="642"/>
        <v>126246.40019875689</v>
      </c>
      <c r="Y700" s="30">
        <f t="shared" si="642"/>
        <v>126246.40019875689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166966.3298717197</v>
      </c>
      <c r="S701" s="10">
        <f t="shared" si="644"/>
        <v>121927.88565014751</v>
      </c>
      <c r="T701" s="10">
        <f aca="true" t="shared" si="645" ref="T701:Y701">T553</f>
        <v>116924.37854114277</v>
      </c>
      <c r="U701" s="10">
        <f t="shared" si="645"/>
        <v>111900.6818586783</v>
      </c>
      <c r="V701" s="10">
        <f t="shared" si="645"/>
        <v>106876.98517621387</v>
      </c>
      <c r="W701" s="10">
        <f t="shared" si="645"/>
        <v>101853.28849374941</v>
      </c>
      <c r="X701" s="10">
        <f t="shared" si="645"/>
        <v>96829.59181128496</v>
      </c>
      <c r="Y701" s="10">
        <f t="shared" si="645"/>
        <v>96829.59181128496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104495.03360304877</v>
      </c>
      <c r="S702" s="10">
        <f t="shared" si="647"/>
        <v>69546.10134259916</v>
      </c>
      <c r="T702" s="10">
        <f aca="true" t="shared" si="648" ref="T702:Y702">T621</f>
        <v>64542.59423359441</v>
      </c>
      <c r="U702" s="10">
        <f t="shared" si="648"/>
        <v>59518.89755112996</v>
      </c>
      <c r="V702" s="10">
        <f t="shared" si="648"/>
        <v>54495.2008686655</v>
      </c>
      <c r="W702" s="10">
        <f t="shared" si="648"/>
        <v>49471.50418620105</v>
      </c>
      <c r="X702" s="10">
        <f t="shared" si="648"/>
        <v>44447.8075037366</v>
      </c>
      <c r="Y702" s="10">
        <f t="shared" si="648"/>
        <v>44447.8075037366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98270.29558841731</v>
      </c>
      <c r="S703" s="10">
        <f t="shared" si="650"/>
        <v>69020.1548204245</v>
      </c>
      <c r="T703" s="10">
        <f aca="true" t="shared" si="651" ref="T703:Y703">T689</f>
        <v>64016.64771141978</v>
      </c>
      <c r="U703" s="10">
        <f t="shared" si="651"/>
        <v>58992.95102895532</v>
      </c>
      <c r="V703" s="10">
        <f t="shared" si="651"/>
        <v>53969.25434649087</v>
      </c>
      <c r="W703" s="10">
        <f t="shared" si="651"/>
        <v>48945.55766402641</v>
      </c>
      <c r="X703" s="10">
        <f t="shared" si="651"/>
        <v>43921.86098156196</v>
      </c>
      <c r="Y703" s="10">
        <f t="shared" si="651"/>
        <v>43921.86098156196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5001.895734597156</v>
      </c>
      <c r="T705" s="6">
        <f aca="true" t="shared" si="654" ref="T705:Y705">T17</f>
        <v>5003.507109004738</v>
      </c>
      <c r="U705" s="6">
        <f t="shared" si="654"/>
        <v>5023.696682464453</v>
      </c>
      <c r="V705" s="6">
        <f t="shared" si="654"/>
        <v>5023.696682464453</v>
      </c>
      <c r="W705" s="6">
        <f t="shared" si="654"/>
        <v>5023.696682464453</v>
      </c>
      <c r="X705" s="6">
        <f t="shared" si="654"/>
        <v>5023.696682464453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0.06437452790821961</v>
      </c>
      <c r="T708" s="4">
        <f aca="true" t="shared" si="659" ref="T708:T717">T$705/S694</f>
        <v>0.09646182956054226</v>
      </c>
      <c r="U708" s="4">
        <f aca="true" t="shared" si="660" ref="U708:U717">U$705/T694</f>
        <v>0.10719089060364151</v>
      </c>
      <c r="V708" s="4">
        <f aca="true" t="shared" si="661" ref="V708:V717">V$705/U694</f>
        <v>0.12006025641485096</v>
      </c>
      <c r="W708" s="4">
        <f aca="true" t="shared" si="662" ref="W708:W717">W$705/V694</f>
        <v>0.1364414521449935</v>
      </c>
      <c r="X708" s="4">
        <f aca="true" t="shared" si="663" ref="X708:X717">X$705/W694</f>
        <v>0.15799907543489725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0.05420315304845349</v>
      </c>
      <c r="T709" s="4">
        <f t="shared" si="659"/>
        <v>0.07369581123409491</v>
      </c>
      <c r="U709" s="4">
        <f t="shared" si="660"/>
        <v>0.07988000156905195</v>
      </c>
      <c r="V709" s="4">
        <f t="shared" si="661"/>
        <v>0.0868147651450559</v>
      </c>
      <c r="W709" s="4">
        <f t="shared" si="662"/>
        <v>0.09506807801031308</v>
      </c>
      <c r="X709" s="4">
        <f t="shared" si="663"/>
        <v>0.10505550274023435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0.047479460088449776</v>
      </c>
      <c r="T710" s="4">
        <f t="shared" si="659"/>
        <v>0.05217871143963911</v>
      </c>
      <c r="U710" s="4">
        <f t="shared" si="660"/>
        <v>0.05527334907568362</v>
      </c>
      <c r="V710" s="4">
        <f t="shared" si="661"/>
        <v>0.0585072401859357</v>
      </c>
      <c r="W710" s="4">
        <f t="shared" si="662"/>
        <v>0.06214305906876046</v>
      </c>
      <c r="X710" s="4">
        <f t="shared" si="663"/>
        <v>0.06626070177297604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0.04205451069332694</v>
      </c>
      <c r="T711" s="49">
        <f t="shared" si="659"/>
        <v>0.05793871046018359</v>
      </c>
      <c r="U711" s="49">
        <f t="shared" si="660"/>
        <v>0.061750226543210905</v>
      </c>
      <c r="V711" s="49">
        <f t="shared" si="661"/>
        <v>0.06581427279828146</v>
      </c>
      <c r="W711" s="49">
        <f t="shared" si="662"/>
        <v>0.07045095089969212</v>
      </c>
      <c r="X711" s="49">
        <f t="shared" si="663"/>
        <v>0.07579046094219581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0.051201265512703625</v>
      </c>
      <c r="T712" s="4">
        <f t="shared" si="659"/>
        <v>0.072886769853745</v>
      </c>
      <c r="U712" s="4">
        <f t="shared" si="660"/>
        <v>0.07893412772234529</v>
      </c>
      <c r="V712" s="4">
        <f t="shared" si="661"/>
        <v>0.08569867812728017</v>
      </c>
      <c r="W712" s="4">
        <f t="shared" si="662"/>
        <v>0.09373132913309988</v>
      </c>
      <c r="X712" s="4">
        <f t="shared" si="663"/>
        <v>0.10342554271840854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0.04140715344829957</v>
      </c>
      <c r="T713" s="4">
        <f t="shared" si="659"/>
        <v>0.06098398307530054</v>
      </c>
      <c r="U713" s="4">
        <f t="shared" si="660"/>
        <v>0.06520661787466642</v>
      </c>
      <c r="V713" s="4">
        <f t="shared" si="661"/>
        <v>0.06975511286399304</v>
      </c>
      <c r="W713" s="4">
        <f t="shared" si="662"/>
        <v>0.07498575249228376</v>
      </c>
      <c r="X713" s="4">
        <f t="shared" si="663"/>
        <v>0.08106442975804894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0.023030733745193294</v>
      </c>
      <c r="T714" s="31">
        <f t="shared" si="659"/>
        <v>0.03306034044220292</v>
      </c>
      <c r="U714" s="31">
        <f t="shared" si="660"/>
        <v>0.03432865885470107</v>
      </c>
      <c r="V714" s="31">
        <f t="shared" si="661"/>
        <v>0.03554900864510158</v>
      </c>
      <c r="W714" s="31">
        <f t="shared" si="662"/>
        <v>0.03685932096472932</v>
      </c>
      <c r="X714" s="31">
        <f t="shared" si="663"/>
        <v>0.03826992439115897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0.029957511424250113</v>
      </c>
      <c r="T715" s="4">
        <f t="shared" si="659"/>
        <v>0.0410366101431587</v>
      </c>
      <c r="U715" s="4">
        <f t="shared" si="660"/>
        <v>0.042965348588076865</v>
      </c>
      <c r="V715" s="4">
        <f t="shared" si="661"/>
        <v>0.044894245495384774</v>
      </c>
      <c r="W715" s="4">
        <f t="shared" si="662"/>
        <v>0.0470044759793852</v>
      </c>
      <c r="X715" s="4">
        <f t="shared" si="663"/>
        <v>0.04932287171830245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0.04786730586257469</v>
      </c>
      <c r="T716" s="4">
        <f t="shared" si="659"/>
        <v>0.07194518473949213</v>
      </c>
      <c r="U716" s="4">
        <f t="shared" si="660"/>
        <v>0.07783536968288796</v>
      </c>
      <c r="V716" s="4">
        <f t="shared" si="661"/>
        <v>0.08440506946804291</v>
      </c>
      <c r="W716" s="4">
        <f t="shared" si="662"/>
        <v>0.09218603844715904</v>
      </c>
      <c r="X716" s="4">
        <f t="shared" si="663"/>
        <v>0.10154727989584152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0.05089936592382355</v>
      </c>
      <c r="T717" s="4">
        <f t="shared" si="659"/>
        <v>0.0724934205381425</v>
      </c>
      <c r="U717" s="4">
        <f t="shared" si="660"/>
        <v>0.07847484774758501</v>
      </c>
      <c r="V717" s="4">
        <f t="shared" si="661"/>
        <v>0.08515757552116164</v>
      </c>
      <c r="W717" s="4">
        <f t="shared" si="662"/>
        <v>0.09308441895846017</v>
      </c>
      <c r="X717" s="4">
        <f t="shared" si="663"/>
        <v>0.10263846040836362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3.8835236253139023</v>
      </c>
      <c r="T720" s="29">
        <f aca="true" t="shared" si="667" ref="T720:Y720">(0.25*S694)/T$705</f>
        <v>2.59169871791715</v>
      </c>
      <c r="U720" s="29">
        <f t="shared" si="667"/>
        <v>2.3322877400508037</v>
      </c>
      <c r="V720" s="29">
        <f t="shared" si="667"/>
        <v>2.0822877400508037</v>
      </c>
      <c r="W720" s="29">
        <f t="shared" si="667"/>
        <v>1.8322877400508035</v>
      </c>
      <c r="X720" s="29">
        <f t="shared" si="667"/>
        <v>1.5822877400508035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7.379644494895538</v>
      </c>
      <c r="T721" s="29">
        <f aca="true" t="shared" si="669" ref="T721:Y721">(0.4*S695)/T$705</f>
        <v>5.42771689871761</v>
      </c>
      <c r="U721" s="29">
        <f t="shared" si="669"/>
        <v>5.007511168539745</v>
      </c>
      <c r="V721" s="29">
        <f t="shared" si="669"/>
        <v>4.6075111685397445</v>
      </c>
      <c r="W721" s="29">
        <f t="shared" si="669"/>
        <v>4.207511168539745</v>
      </c>
      <c r="X721" s="29">
        <f t="shared" si="669"/>
        <v>3.8075111685397443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21.06173907911113</v>
      </c>
      <c r="T722" s="29">
        <f aca="true" t="shared" si="671" ref="T722:Y722">(1*S696)/T$705</f>
        <v>19.16490408462483</v>
      </c>
      <c r="U722" s="29">
        <f t="shared" si="671"/>
        <v>18.091901734246996</v>
      </c>
      <c r="V722" s="29">
        <f t="shared" si="671"/>
        <v>17.091901734246996</v>
      </c>
      <c r="W722" s="29">
        <f t="shared" si="671"/>
        <v>16.091901734246996</v>
      </c>
      <c r="X722" s="29">
        <f t="shared" si="671"/>
        <v>15.091901734246996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9.511464844209224</v>
      </c>
      <c r="T723" s="48">
        <f aca="true" t="shared" si="674" ref="T723:Y724">(0.4*S697)/T$705</f>
        <v>6.903847131269627</v>
      </c>
      <c r="U723" s="48">
        <f t="shared" si="674"/>
        <v>6.477709028647731</v>
      </c>
      <c r="V723" s="48">
        <f t="shared" si="674"/>
        <v>6.077709028647731</v>
      </c>
      <c r="W723" s="48">
        <f t="shared" si="674"/>
        <v>5.677709028647731</v>
      </c>
      <c r="X723" s="48">
        <f t="shared" si="674"/>
        <v>5.277709028647731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7.8123069028587855</v>
      </c>
      <c r="T724" s="29">
        <f t="shared" si="674"/>
        <v>5.487964424855735</v>
      </c>
      <c r="U724" s="29">
        <f t="shared" si="674"/>
        <v>5.067516567827542</v>
      </c>
      <c r="V724" s="29">
        <f t="shared" si="674"/>
        <v>4.667516567827542</v>
      </c>
      <c r="W724" s="29">
        <f t="shared" si="674"/>
        <v>4.267516567827541</v>
      </c>
      <c r="X724" s="29">
        <f t="shared" si="674"/>
        <v>3.8675165678275403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6.037604113795138</v>
      </c>
      <c r="T725" s="29">
        <f aca="true" t="shared" si="678" ref="T725:Y729">(0.25*S699)/T$705</f>
        <v>4.099437055321726</v>
      </c>
      <c r="U725" s="29">
        <f t="shared" si="678"/>
        <v>3.8339666762126017</v>
      </c>
      <c r="V725" s="29">
        <f t="shared" si="678"/>
        <v>3.5839666762126012</v>
      </c>
      <c r="W725" s="29">
        <f t="shared" si="678"/>
        <v>3.333966676212601</v>
      </c>
      <c r="X725" s="29">
        <f t="shared" si="678"/>
        <v>3.0839666762126003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10.855060145540396</v>
      </c>
      <c r="T726" s="33">
        <f t="shared" si="678"/>
        <v>7.561930598901651</v>
      </c>
      <c r="U726" s="33">
        <f t="shared" si="678"/>
        <v>7.282544915551346</v>
      </c>
      <c r="V726" s="33">
        <f t="shared" si="678"/>
        <v>7.032544915551346</v>
      </c>
      <c r="W726" s="33">
        <f t="shared" si="678"/>
        <v>6.782544915551347</v>
      </c>
      <c r="X726" s="33">
        <f t="shared" si="678"/>
        <v>6.532544915551347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8.345152454740587</v>
      </c>
      <c r="T727" s="29">
        <f t="shared" si="678"/>
        <v>6.092121135928622</v>
      </c>
      <c r="U727" s="29">
        <f t="shared" si="678"/>
        <v>5.8186424226842295</v>
      </c>
      <c r="V727" s="29">
        <f t="shared" si="678"/>
        <v>5.568642422684229</v>
      </c>
      <c r="W727" s="29">
        <f t="shared" si="678"/>
        <v>5.3186424226842295</v>
      </c>
      <c r="X727" s="29">
        <f t="shared" si="678"/>
        <v>5.0686424226842295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5.222771482433981</v>
      </c>
      <c r="T728" s="29">
        <f t="shared" si="678"/>
        <v>3.474867719156333</v>
      </c>
      <c r="U728" s="29">
        <f t="shared" si="678"/>
        <v>3.2119074017189684</v>
      </c>
      <c r="V728" s="29">
        <f t="shared" si="678"/>
        <v>2.9619074017189684</v>
      </c>
      <c r="W728" s="29">
        <f t="shared" si="678"/>
        <v>2.711907401718968</v>
      </c>
      <c r="X728" s="29">
        <f t="shared" si="678"/>
        <v>2.461907401718968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4.911652541490444</v>
      </c>
      <c r="T729" s="29">
        <f t="shared" si="678"/>
        <v>3.4485888256364197</v>
      </c>
      <c r="U729" s="29">
        <f t="shared" si="678"/>
        <v>3.1857341196013156</v>
      </c>
      <c r="V729" s="29">
        <f t="shared" si="678"/>
        <v>2.9357341196013156</v>
      </c>
      <c r="W729" s="29">
        <f t="shared" si="678"/>
        <v>2.685734119601315</v>
      </c>
      <c r="X729" s="29">
        <f t="shared" si="678"/>
        <v>2.435734119601315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77699.92102665956</v>
      </c>
      <c r="S731" s="10">
        <f t="shared" si="680"/>
        <v>51870.331837987695</v>
      </c>
      <c r="T731" s="10">
        <f aca="true" t="shared" si="681" ref="T731:Y731">T694</f>
        <v>46866.82472898296</v>
      </c>
      <c r="U731" s="10">
        <f t="shared" si="681"/>
        <v>41843.128046518505</v>
      </c>
      <c r="V731" s="10">
        <f t="shared" si="681"/>
        <v>36819.43136405405</v>
      </c>
      <c r="W731" s="10">
        <f t="shared" si="681"/>
        <v>31795.734681589594</v>
      </c>
      <c r="X731" s="10">
        <f t="shared" si="681"/>
        <v>26772.03799912514</v>
      </c>
      <c r="Y731" s="10">
        <f t="shared" si="681"/>
        <v>26772.03799912514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105348.6228630042</v>
      </c>
      <c r="S732" s="10">
        <f>S696</f>
        <v>95891.73383081428</v>
      </c>
      <c r="T732" s="10">
        <f aca="true" t="shared" si="683" ref="T732:Y732">T696</f>
        <v>90888.22672180952</v>
      </c>
      <c r="U732" s="10">
        <f t="shared" si="683"/>
        <v>85864.53003934507</v>
      </c>
      <c r="V732" s="10">
        <f t="shared" si="683"/>
        <v>80840.83335688061</v>
      </c>
      <c r="W732" s="10">
        <f t="shared" si="683"/>
        <v>75817.13667441616</v>
      </c>
      <c r="X732" s="10">
        <f t="shared" si="683"/>
        <v>70793.43999195172</v>
      </c>
      <c r="Y732" s="10">
        <f t="shared" si="683"/>
        <v>70793.43999195172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97690.86143693319</v>
      </c>
      <c r="S733" s="10">
        <f>S698</f>
        <v>68647.67253432692</v>
      </c>
      <c r="T733" s="10">
        <f aca="true" t="shared" si="685" ref="T733:Y733">T698</f>
        <v>63644.165425322186</v>
      </c>
      <c r="U733" s="10">
        <f t="shared" si="685"/>
        <v>58620.46874285773</v>
      </c>
      <c r="V733" s="10">
        <f t="shared" si="685"/>
        <v>53596.77206039327</v>
      </c>
      <c r="W733" s="10">
        <f t="shared" si="685"/>
        <v>48573.075377928806</v>
      </c>
      <c r="X733" s="10">
        <f t="shared" si="685"/>
        <v>43549.378695464344</v>
      </c>
      <c r="Y733" s="10">
        <f t="shared" si="685"/>
        <v>43549.37869546434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118938.38858505228</v>
      </c>
      <c r="S734" s="10">
        <f>S697</f>
        <v>86358.62050197386</v>
      </c>
      <c r="T734" s="10">
        <f aca="true" t="shared" si="687" ref="T734:Y734">T697</f>
        <v>81355.1133929691</v>
      </c>
      <c r="U734" s="10">
        <f t="shared" si="687"/>
        <v>76331.41671050465</v>
      </c>
      <c r="V734" s="10">
        <f t="shared" si="687"/>
        <v>71307.7200280402</v>
      </c>
      <c r="W734" s="10">
        <f t="shared" si="687"/>
        <v>66284.02334557574</v>
      </c>
      <c r="X734" s="10">
        <f t="shared" si="687"/>
        <v>61260.32666311129</v>
      </c>
      <c r="Y734" s="10">
        <f t="shared" si="687"/>
        <v>61260.3266631113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166966.3298717197</v>
      </c>
      <c r="S735" s="10">
        <f t="shared" si="689"/>
        <v>121927.88565014751</v>
      </c>
      <c r="T735" s="10">
        <f aca="true" t="shared" si="690" ref="T735:Y735">T701</f>
        <v>116924.37854114277</v>
      </c>
      <c r="U735" s="10">
        <f t="shared" si="690"/>
        <v>111900.6818586783</v>
      </c>
      <c r="V735" s="10">
        <f t="shared" si="690"/>
        <v>106876.98517621387</v>
      </c>
      <c r="W735" s="10">
        <f t="shared" si="690"/>
        <v>101853.28849374941</v>
      </c>
      <c r="X735" s="10">
        <f t="shared" si="690"/>
        <v>96829.59181128496</v>
      </c>
      <c r="Y735" s="10">
        <f t="shared" si="690"/>
        <v>96829.59181128496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67894.05022099677</v>
      </c>
      <c r="T736" s="10">
        <f aca="true" t="shared" si="692" ref="T736:Y736">T695</f>
        <v>62890.54311199203</v>
      </c>
      <c r="U736" s="10">
        <f t="shared" si="692"/>
        <v>57866.84642952758</v>
      </c>
      <c r="V736" s="10">
        <f t="shared" si="692"/>
        <v>52843.14974706312</v>
      </c>
      <c r="W736" s="10">
        <f t="shared" si="692"/>
        <v>47819.45306459867</v>
      </c>
      <c r="X736" s="10">
        <f t="shared" si="692"/>
        <v>42795.75638213421</v>
      </c>
      <c r="Y736" s="10">
        <f t="shared" si="692"/>
        <v>42795.75638213421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104495.03360304877</v>
      </c>
      <c r="S737" s="10">
        <f t="shared" si="694"/>
        <v>69546.10134259916</v>
      </c>
      <c r="T737" s="10">
        <f aca="true" t="shared" si="695" ref="T737:Y737">T702</f>
        <v>64542.59423359441</v>
      </c>
      <c r="U737" s="10">
        <f t="shared" si="695"/>
        <v>59518.89755112996</v>
      </c>
      <c r="V737" s="10">
        <f t="shared" si="695"/>
        <v>54495.2008686655</v>
      </c>
      <c r="W737" s="10">
        <f t="shared" si="695"/>
        <v>49471.50418620105</v>
      </c>
      <c r="X737" s="10">
        <f t="shared" si="695"/>
        <v>44447.8075037366</v>
      </c>
      <c r="Y737" s="10">
        <f t="shared" si="695"/>
        <v>44447.8075037366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2009-04-19T07:29:45Z</dcterms:modified>
  <cp:category/>
  <cp:version/>
  <cp:contentType/>
  <cp:contentStatus/>
</cp:coreProperties>
</file>