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22908" windowHeight="9408" activeTab="3"/>
  </bookViews>
  <sheets>
    <sheet name="Max" sheetId="1" r:id="rId1"/>
    <sheet name="Bend2" sheetId="2" r:id="rId2"/>
    <sheet name="Bend1" sheetId="3" r:id="rId3"/>
    <sheet name="MaxCase" sheetId="4" r:id="rId4"/>
  </sheets>
  <calcPr calcId="145621"/>
</workbook>
</file>

<file path=xl/calcChain.xml><?xml version="1.0" encoding="utf-8"?>
<calcChain xmlns="http://schemas.openxmlformats.org/spreadsheetml/2006/main">
  <c r="F4" i="4" l="1"/>
  <c r="G4" i="4" s="1"/>
  <c r="D5" i="4" s="1"/>
  <c r="F5" i="4" s="1"/>
  <c r="G5" i="4" s="1"/>
  <c r="D6" i="4" s="1"/>
  <c r="F6" i="4" s="1"/>
  <c r="G6" i="4" s="1"/>
  <c r="D7" i="4" s="1"/>
  <c r="F7" i="4" s="1"/>
  <c r="G7" i="4" s="1"/>
  <c r="D8" i="4" s="1"/>
  <c r="F8" i="4" s="1"/>
  <c r="G8" i="4" s="1"/>
  <c r="D9" i="4" s="1"/>
  <c r="F9" i="4" s="1"/>
  <c r="G9" i="4" s="1"/>
  <c r="D10" i="4" s="1"/>
  <c r="F10" i="4" s="1"/>
  <c r="G10" i="4" s="1"/>
  <c r="D11" i="4" s="1"/>
  <c r="F11" i="4" s="1"/>
  <c r="G11" i="4" s="1"/>
  <c r="D12" i="4" s="1"/>
  <c r="F12" i="4" s="1"/>
  <c r="G12" i="4" s="1"/>
  <c r="D13" i="4" s="1"/>
  <c r="F13" i="4" s="1"/>
  <c r="G13" i="4" s="1"/>
  <c r="D14" i="4" s="1"/>
  <c r="F14" i="4" s="1"/>
  <c r="G14" i="4" s="1"/>
  <c r="D15" i="4" s="1"/>
  <c r="F15" i="4" s="1"/>
  <c r="G15" i="4" s="1"/>
  <c r="D16" i="4" s="1"/>
  <c r="F16" i="4" s="1"/>
  <c r="G16" i="4" s="1"/>
  <c r="D17" i="4" s="1"/>
  <c r="F17" i="4" s="1"/>
  <c r="G17" i="4" s="1"/>
  <c r="D18" i="4" s="1"/>
  <c r="F18" i="4" s="1"/>
  <c r="G18" i="4" s="1"/>
  <c r="D19" i="4" s="1"/>
  <c r="F19" i="4" s="1"/>
  <c r="G19" i="4" s="1"/>
  <c r="D20" i="4" s="1"/>
  <c r="F20" i="4" s="1"/>
  <c r="G20" i="4" s="1"/>
  <c r="D21" i="4" s="1"/>
  <c r="F21" i="4" s="1"/>
  <c r="G21" i="4" s="1"/>
  <c r="D22" i="4" s="1"/>
  <c r="F22" i="4" s="1"/>
  <c r="G22" i="4" s="1"/>
  <c r="D23" i="4" s="1"/>
  <c r="F23" i="4" s="1"/>
  <c r="G23" i="4" s="1"/>
  <c r="D24" i="4" s="1"/>
  <c r="F24" i="4" s="1"/>
  <c r="G24" i="4" s="1"/>
  <c r="D25" i="4" s="1"/>
  <c r="F25" i="4" s="1"/>
  <c r="G25" i="4" s="1"/>
  <c r="D26" i="4" s="1"/>
  <c r="F26" i="4" s="1"/>
  <c r="G26" i="4" s="1"/>
  <c r="D27" i="4" s="1"/>
  <c r="F27" i="4" s="1"/>
  <c r="G27" i="4" s="1"/>
  <c r="D28" i="4" s="1"/>
  <c r="F28" i="4" s="1"/>
  <c r="G28" i="4" s="1"/>
  <c r="D29" i="4" s="1"/>
  <c r="F29" i="4" s="1"/>
  <c r="G29" i="4" s="1"/>
  <c r="D30" i="4" s="1"/>
  <c r="F30" i="4" s="1"/>
  <c r="G30" i="4" s="1"/>
  <c r="D31" i="4" s="1"/>
  <c r="F31" i="4" s="1"/>
  <c r="G31" i="4" s="1"/>
  <c r="D32" i="4" s="1"/>
  <c r="F32" i="4" s="1"/>
  <c r="G32" i="4" s="1"/>
  <c r="D33" i="4" s="1"/>
  <c r="F33" i="4" s="1"/>
  <c r="G33" i="4" s="1"/>
  <c r="D34" i="4" s="1"/>
  <c r="F34" i="4" s="1"/>
  <c r="G34" i="4" s="1"/>
  <c r="D35" i="4" s="1"/>
  <c r="F35" i="4" s="1"/>
  <c r="G35" i="4" s="1"/>
  <c r="D36" i="4" s="1"/>
  <c r="F36" i="4" s="1"/>
  <c r="G36" i="4" s="1"/>
  <c r="D37" i="4" s="1"/>
  <c r="F37" i="4" s="1"/>
  <c r="G37" i="4" s="1"/>
  <c r="D38" i="4" s="1"/>
  <c r="F38" i="4" s="1"/>
  <c r="G38" i="4" s="1"/>
  <c r="A41" i="4"/>
  <c r="E41" i="4"/>
  <c r="F82" i="3"/>
  <c r="C85" i="3" l="1"/>
  <c r="C86" i="3" s="1"/>
  <c r="H1" i="3"/>
  <c r="H79" i="3" s="1"/>
  <c r="I79" i="3" s="1"/>
  <c r="K79" i="3" s="1"/>
  <c r="M79" i="3" s="1"/>
  <c r="M128" i="3"/>
  <c r="A85" i="3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G82" i="3"/>
  <c r="G81" i="3" s="1"/>
  <c r="G80" i="3" s="1"/>
  <c r="G79" i="3" s="1"/>
  <c r="G78" i="3" s="1"/>
  <c r="G77" i="3" s="1"/>
  <c r="G76" i="3" s="1"/>
  <c r="G75" i="3" s="1"/>
  <c r="G74" i="3" s="1"/>
  <c r="G73" i="3" s="1"/>
  <c r="G72" i="3" s="1"/>
  <c r="G71" i="3" s="1"/>
  <c r="G70" i="3" s="1"/>
  <c r="G69" i="3" s="1"/>
  <c r="G68" i="3" s="1"/>
  <c r="G67" i="3" s="1"/>
  <c r="G66" i="3" s="1"/>
  <c r="G65" i="3" s="1"/>
  <c r="G64" i="3" s="1"/>
  <c r="G63" i="3" s="1"/>
  <c r="G62" i="3" s="1"/>
  <c r="G61" i="3" s="1"/>
  <c r="G60" i="3" s="1"/>
  <c r="G59" i="3" s="1"/>
  <c r="G58" i="3" s="1"/>
  <c r="G57" i="3" s="1"/>
  <c r="G56" i="3" s="1"/>
  <c r="G55" i="3" s="1"/>
  <c r="G54" i="3" s="1"/>
  <c r="G53" i="3" s="1"/>
  <c r="G52" i="3" s="1"/>
  <c r="G51" i="3" s="1"/>
  <c r="G50" i="3" s="1"/>
  <c r="G49" i="3" s="1"/>
  <c r="G48" i="3" s="1"/>
  <c r="G47" i="3" s="1"/>
  <c r="G46" i="3" s="1"/>
  <c r="G45" i="3" s="1"/>
  <c r="G44" i="3" s="1"/>
  <c r="G43" i="3" s="1"/>
  <c r="G42" i="3" s="1"/>
  <c r="G41" i="3" s="1"/>
  <c r="G40" i="3" s="1"/>
  <c r="G39" i="3" s="1"/>
  <c r="G38" i="3" s="1"/>
  <c r="G37" i="3" s="1"/>
  <c r="G36" i="3" s="1"/>
  <c r="G35" i="3" s="1"/>
  <c r="G34" i="3" s="1"/>
  <c r="G33" i="3" s="1"/>
  <c r="G32" i="3" s="1"/>
  <c r="G31" i="3" s="1"/>
  <c r="G30" i="3" s="1"/>
  <c r="G29" i="3" s="1"/>
  <c r="G28" i="3" s="1"/>
  <c r="G27" i="3" s="1"/>
  <c r="G26" i="3" s="1"/>
  <c r="G25" i="3" s="1"/>
  <c r="G24" i="3" s="1"/>
  <c r="M47" i="3"/>
  <c r="I47" i="3"/>
  <c r="K47" i="3" s="1"/>
  <c r="M46" i="3"/>
  <c r="I46" i="3"/>
  <c r="K46" i="3" s="1"/>
  <c r="M45" i="3"/>
  <c r="I45" i="3"/>
  <c r="K45" i="3" s="1"/>
  <c r="M44" i="3"/>
  <c r="I44" i="3"/>
  <c r="K44" i="3" s="1"/>
  <c r="M43" i="3"/>
  <c r="I43" i="3"/>
  <c r="K43" i="3" s="1"/>
  <c r="M42" i="3"/>
  <c r="A42" i="3"/>
  <c r="A41" i="3" s="1"/>
  <c r="A40" i="3" s="1"/>
  <c r="A39" i="3" s="1"/>
  <c r="A38" i="3" s="1"/>
  <c r="A37" i="3" s="1"/>
  <c r="A36" i="3" s="1"/>
  <c r="A35" i="3" s="1"/>
  <c r="A34" i="3" s="1"/>
  <c r="A33" i="3" s="1"/>
  <c r="A32" i="3" s="1"/>
  <c r="A31" i="3" s="1"/>
  <c r="A30" i="3" s="1"/>
  <c r="A29" i="3" s="1"/>
  <c r="A28" i="3" s="1"/>
  <c r="A27" i="3" s="1"/>
  <c r="A26" i="3" s="1"/>
  <c r="A25" i="3" s="1"/>
  <c r="A24" i="3" s="1"/>
  <c r="A23" i="3" s="1"/>
  <c r="A22" i="3" s="1"/>
  <c r="A21" i="3" s="1"/>
  <c r="A20" i="3" s="1"/>
  <c r="A19" i="3" s="1"/>
  <c r="A18" i="3" s="1"/>
  <c r="A17" i="3" s="1"/>
  <c r="A16" i="3" s="1"/>
  <c r="A15" i="3" s="1"/>
  <c r="A14" i="3" s="1"/>
  <c r="A13" i="3" s="1"/>
  <c r="A12" i="3" s="1"/>
  <c r="A11" i="3" s="1"/>
  <c r="A10" i="3" s="1"/>
  <c r="A9" i="3" s="1"/>
  <c r="A8" i="3" s="1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C81" i="2"/>
  <c r="C80" i="2" s="1"/>
  <c r="C79" i="2" s="1"/>
  <c r="C78" i="2" s="1"/>
  <c r="C77" i="2" s="1"/>
  <c r="C76" i="2" s="1"/>
  <c r="C75" i="2" s="1"/>
  <c r="C74" i="2" s="1"/>
  <c r="C73" i="2" s="1"/>
  <c r="C72" i="2" s="1"/>
  <c r="C71" i="2" s="1"/>
  <c r="C70" i="2" s="1"/>
  <c r="C69" i="2" s="1"/>
  <c r="C68" i="2" s="1"/>
  <c r="C67" i="2" s="1"/>
  <c r="C66" i="2" s="1"/>
  <c r="C65" i="2" s="1"/>
  <c r="C64" i="2" s="1"/>
  <c r="C63" i="2" s="1"/>
  <c r="C62" i="2" s="1"/>
  <c r="C61" i="2" s="1"/>
  <c r="C60" i="2" s="1"/>
  <c r="C59" i="2" s="1"/>
  <c r="C58" i="2" s="1"/>
  <c r="C57" i="2" s="1"/>
  <c r="C56" i="2" s="1"/>
  <c r="C55" i="2" s="1"/>
  <c r="C54" i="2" s="1"/>
  <c r="C53" i="2" s="1"/>
  <c r="C52" i="2" s="1"/>
  <c r="C51" i="2" s="1"/>
  <c r="C50" i="2" s="1"/>
  <c r="C49" i="2" s="1"/>
  <c r="C48" i="2" s="1"/>
  <c r="C47" i="2" s="1"/>
  <c r="C46" i="2" s="1"/>
  <c r="C45" i="2" s="1"/>
  <c r="C44" i="2" s="1"/>
  <c r="C43" i="2" s="1"/>
  <c r="C42" i="2" s="1"/>
  <c r="C41" i="2" s="1"/>
  <c r="C40" i="2" s="1"/>
  <c r="C39" i="2" s="1"/>
  <c r="C38" i="2" s="1"/>
  <c r="C37" i="2" s="1"/>
  <c r="C36" i="2" s="1"/>
  <c r="C35" i="2" s="1"/>
  <c r="C34" i="2" s="1"/>
  <c r="C33" i="2" s="1"/>
  <c r="C32" i="2" s="1"/>
  <c r="C31" i="2" s="1"/>
  <c r="C30" i="2" s="1"/>
  <c r="C29" i="2" s="1"/>
  <c r="C28" i="2" s="1"/>
  <c r="C27" i="2" s="1"/>
  <c r="C26" i="2" s="1"/>
  <c r="C25" i="2" s="1"/>
  <c r="C24" i="2" s="1"/>
  <c r="C82" i="2"/>
  <c r="I128" i="2"/>
  <c r="A86" i="2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85" i="2"/>
  <c r="E82" i="2"/>
  <c r="G82" i="2" s="1"/>
  <c r="E81" i="2"/>
  <c r="G81" i="2" s="1"/>
  <c r="E80" i="2"/>
  <c r="G80" i="2" s="1"/>
  <c r="I80" i="2" s="1"/>
  <c r="E79" i="2"/>
  <c r="G79" i="2" s="1"/>
  <c r="I79" i="2" s="1"/>
  <c r="E78" i="2"/>
  <c r="G78" i="2" s="1"/>
  <c r="I78" i="2" s="1"/>
  <c r="G77" i="2"/>
  <c r="I77" i="2" s="1"/>
  <c r="E77" i="2"/>
  <c r="E76" i="2"/>
  <c r="G76" i="2" s="1"/>
  <c r="I76" i="2" s="1"/>
  <c r="E75" i="2"/>
  <c r="G75" i="2" s="1"/>
  <c r="I75" i="2" s="1"/>
  <c r="E74" i="2"/>
  <c r="G74" i="2" s="1"/>
  <c r="I74" i="2" s="1"/>
  <c r="E73" i="2"/>
  <c r="G73" i="2" s="1"/>
  <c r="I73" i="2" s="1"/>
  <c r="E72" i="2"/>
  <c r="G72" i="2" s="1"/>
  <c r="I72" i="2" s="1"/>
  <c r="E71" i="2"/>
  <c r="G71" i="2" s="1"/>
  <c r="I71" i="2" s="1"/>
  <c r="E70" i="2"/>
  <c r="G70" i="2" s="1"/>
  <c r="I70" i="2" s="1"/>
  <c r="E69" i="2"/>
  <c r="G69" i="2" s="1"/>
  <c r="I69" i="2" s="1"/>
  <c r="E68" i="2"/>
  <c r="G68" i="2" s="1"/>
  <c r="I68" i="2" s="1"/>
  <c r="E67" i="2"/>
  <c r="G67" i="2" s="1"/>
  <c r="I67" i="2" s="1"/>
  <c r="E66" i="2"/>
  <c r="G66" i="2" s="1"/>
  <c r="I66" i="2" s="1"/>
  <c r="G65" i="2"/>
  <c r="I65" i="2" s="1"/>
  <c r="E65" i="2"/>
  <c r="E64" i="2"/>
  <c r="G64" i="2" s="1"/>
  <c r="I64" i="2" s="1"/>
  <c r="E63" i="2"/>
  <c r="G63" i="2" s="1"/>
  <c r="I63" i="2" s="1"/>
  <c r="E62" i="2"/>
  <c r="G62" i="2" s="1"/>
  <c r="I62" i="2" s="1"/>
  <c r="G61" i="2"/>
  <c r="I61" i="2" s="1"/>
  <c r="E61" i="2"/>
  <c r="E60" i="2"/>
  <c r="G60" i="2" s="1"/>
  <c r="I60" i="2" s="1"/>
  <c r="E59" i="2"/>
  <c r="G59" i="2" s="1"/>
  <c r="I59" i="2" s="1"/>
  <c r="E58" i="2"/>
  <c r="G58" i="2" s="1"/>
  <c r="I58" i="2" s="1"/>
  <c r="G57" i="2"/>
  <c r="I57" i="2" s="1"/>
  <c r="E57" i="2"/>
  <c r="E56" i="2"/>
  <c r="G56" i="2" s="1"/>
  <c r="I56" i="2" s="1"/>
  <c r="E55" i="2"/>
  <c r="G55" i="2" s="1"/>
  <c r="I55" i="2" s="1"/>
  <c r="E54" i="2"/>
  <c r="G54" i="2" s="1"/>
  <c r="I54" i="2" s="1"/>
  <c r="G53" i="2"/>
  <c r="I53" i="2" s="1"/>
  <c r="E53" i="2"/>
  <c r="E52" i="2"/>
  <c r="G52" i="2" s="1"/>
  <c r="I52" i="2" s="1"/>
  <c r="E51" i="2"/>
  <c r="G51" i="2" s="1"/>
  <c r="I51" i="2" s="1"/>
  <c r="E50" i="2"/>
  <c r="G50" i="2" s="1"/>
  <c r="I50" i="2" s="1"/>
  <c r="G49" i="2"/>
  <c r="I49" i="2" s="1"/>
  <c r="E49" i="2"/>
  <c r="E48" i="2"/>
  <c r="G48" i="2" s="1"/>
  <c r="I48" i="2" s="1"/>
  <c r="I47" i="2"/>
  <c r="E47" i="2"/>
  <c r="G47" i="2" s="1"/>
  <c r="I46" i="2"/>
  <c r="G46" i="2"/>
  <c r="E46" i="2"/>
  <c r="I45" i="2"/>
  <c r="G45" i="2"/>
  <c r="E45" i="2"/>
  <c r="I44" i="2"/>
  <c r="E44" i="2"/>
  <c r="G44" i="2" s="1"/>
  <c r="I43" i="2"/>
  <c r="E43" i="2"/>
  <c r="G43" i="2" s="1"/>
  <c r="I42" i="2"/>
  <c r="A42" i="2"/>
  <c r="I41" i="2"/>
  <c r="A41" i="2"/>
  <c r="A40" i="2" s="1"/>
  <c r="A39" i="2" s="1"/>
  <c r="A38" i="2" s="1"/>
  <c r="A37" i="2" s="1"/>
  <c r="A36" i="2" s="1"/>
  <c r="A35" i="2" s="1"/>
  <c r="A34" i="2" s="1"/>
  <c r="A33" i="2" s="1"/>
  <c r="A32" i="2" s="1"/>
  <c r="A31" i="2" s="1"/>
  <c r="A30" i="2" s="1"/>
  <c r="A29" i="2" s="1"/>
  <c r="A28" i="2" s="1"/>
  <c r="A27" i="2" s="1"/>
  <c r="A26" i="2" s="1"/>
  <c r="A25" i="2" s="1"/>
  <c r="A24" i="2" s="1"/>
  <c r="A23" i="2" s="1"/>
  <c r="A22" i="2" s="1"/>
  <c r="A21" i="2" s="1"/>
  <c r="A20" i="2" s="1"/>
  <c r="A19" i="2" s="1"/>
  <c r="A18" i="2" s="1"/>
  <c r="A17" i="2" s="1"/>
  <c r="A16" i="2" s="1"/>
  <c r="A15" i="2" s="1"/>
  <c r="A14" i="2" s="1"/>
  <c r="A13" i="2" s="1"/>
  <c r="A12" i="2" s="1"/>
  <c r="A11" i="2" s="1"/>
  <c r="A10" i="2" s="1"/>
  <c r="A9" i="2" s="1"/>
  <c r="A8" i="2" s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H52" i="3" l="1"/>
  <c r="I52" i="3" s="1"/>
  <c r="K52" i="3" s="1"/>
  <c r="M52" i="3" s="1"/>
  <c r="H68" i="3"/>
  <c r="I68" i="3" s="1"/>
  <c r="K68" i="3" s="1"/>
  <c r="M68" i="3" s="1"/>
  <c r="H56" i="3"/>
  <c r="I56" i="3" s="1"/>
  <c r="K56" i="3" s="1"/>
  <c r="M56" i="3" s="1"/>
  <c r="H60" i="3"/>
  <c r="I60" i="3" s="1"/>
  <c r="K60" i="3" s="1"/>
  <c r="M60" i="3" s="1"/>
  <c r="H76" i="3"/>
  <c r="I76" i="3" s="1"/>
  <c r="K76" i="3" s="1"/>
  <c r="M76" i="3" s="1"/>
  <c r="H72" i="3"/>
  <c r="I72" i="3" s="1"/>
  <c r="K72" i="3" s="1"/>
  <c r="M72" i="3" s="1"/>
  <c r="H48" i="3"/>
  <c r="I48" i="3" s="1"/>
  <c r="K48" i="3" s="1"/>
  <c r="M48" i="3" s="1"/>
  <c r="H64" i="3"/>
  <c r="I64" i="3" s="1"/>
  <c r="K64" i="3" s="1"/>
  <c r="M64" i="3" s="1"/>
  <c r="H80" i="3"/>
  <c r="I80" i="3" s="1"/>
  <c r="K80" i="3" s="1"/>
  <c r="M80" i="3" s="1"/>
  <c r="H49" i="3"/>
  <c r="I49" i="3" s="1"/>
  <c r="K49" i="3" s="1"/>
  <c r="M49" i="3" s="1"/>
  <c r="H53" i="3"/>
  <c r="I53" i="3" s="1"/>
  <c r="K53" i="3" s="1"/>
  <c r="M53" i="3" s="1"/>
  <c r="H57" i="3"/>
  <c r="I57" i="3" s="1"/>
  <c r="K57" i="3" s="1"/>
  <c r="M57" i="3" s="1"/>
  <c r="H61" i="3"/>
  <c r="I61" i="3" s="1"/>
  <c r="K61" i="3" s="1"/>
  <c r="M61" i="3" s="1"/>
  <c r="H65" i="3"/>
  <c r="I65" i="3" s="1"/>
  <c r="K65" i="3" s="1"/>
  <c r="M65" i="3" s="1"/>
  <c r="H69" i="3"/>
  <c r="I69" i="3" s="1"/>
  <c r="K69" i="3" s="1"/>
  <c r="M69" i="3" s="1"/>
  <c r="H73" i="3"/>
  <c r="I73" i="3" s="1"/>
  <c r="K73" i="3" s="1"/>
  <c r="M73" i="3" s="1"/>
  <c r="H77" i="3"/>
  <c r="I77" i="3" s="1"/>
  <c r="K77" i="3" s="1"/>
  <c r="M77" i="3" s="1"/>
  <c r="H81" i="3"/>
  <c r="I81" i="3" s="1"/>
  <c r="K81" i="3" s="1"/>
  <c r="M81" i="3" s="1"/>
  <c r="H50" i="3"/>
  <c r="I50" i="3" s="1"/>
  <c r="K50" i="3" s="1"/>
  <c r="M50" i="3" s="1"/>
  <c r="H54" i="3"/>
  <c r="I54" i="3" s="1"/>
  <c r="K54" i="3" s="1"/>
  <c r="M54" i="3" s="1"/>
  <c r="H58" i="3"/>
  <c r="I58" i="3" s="1"/>
  <c r="K58" i="3" s="1"/>
  <c r="M58" i="3" s="1"/>
  <c r="H62" i="3"/>
  <c r="I62" i="3" s="1"/>
  <c r="K62" i="3" s="1"/>
  <c r="M62" i="3" s="1"/>
  <c r="H66" i="3"/>
  <c r="I66" i="3" s="1"/>
  <c r="K66" i="3" s="1"/>
  <c r="M66" i="3" s="1"/>
  <c r="H70" i="3"/>
  <c r="I70" i="3" s="1"/>
  <c r="K70" i="3" s="1"/>
  <c r="M70" i="3" s="1"/>
  <c r="H74" i="3"/>
  <c r="I74" i="3" s="1"/>
  <c r="K74" i="3" s="1"/>
  <c r="M74" i="3" s="1"/>
  <c r="H78" i="3"/>
  <c r="I78" i="3" s="1"/>
  <c r="K78" i="3" s="1"/>
  <c r="M78" i="3" s="1"/>
  <c r="H82" i="3"/>
  <c r="I82" i="3" s="1"/>
  <c r="K82" i="3" s="1"/>
  <c r="M82" i="3" s="1"/>
  <c r="H51" i="3"/>
  <c r="I51" i="3" s="1"/>
  <c r="K51" i="3" s="1"/>
  <c r="M51" i="3" s="1"/>
  <c r="H55" i="3"/>
  <c r="I55" i="3" s="1"/>
  <c r="K55" i="3" s="1"/>
  <c r="M55" i="3" s="1"/>
  <c r="H59" i="3"/>
  <c r="I59" i="3" s="1"/>
  <c r="K59" i="3" s="1"/>
  <c r="M59" i="3" s="1"/>
  <c r="H63" i="3"/>
  <c r="I63" i="3" s="1"/>
  <c r="K63" i="3" s="1"/>
  <c r="M63" i="3" s="1"/>
  <c r="H67" i="3"/>
  <c r="I67" i="3" s="1"/>
  <c r="K67" i="3" s="1"/>
  <c r="M67" i="3" s="1"/>
  <c r="H71" i="3"/>
  <c r="I71" i="3" s="1"/>
  <c r="K71" i="3" s="1"/>
  <c r="M71" i="3" s="1"/>
  <c r="H75" i="3"/>
  <c r="I75" i="3" s="1"/>
  <c r="K75" i="3" s="1"/>
  <c r="M75" i="3" s="1"/>
  <c r="I124" i="2"/>
  <c r="I125" i="2" s="1"/>
  <c r="I123" i="2"/>
  <c r="I12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43" i="1"/>
  <c r="M123" i="3" l="1"/>
  <c r="M124" i="3"/>
  <c r="M125" i="3" s="1"/>
  <c r="M129" i="3" s="1"/>
  <c r="I130" i="2"/>
  <c r="I129" i="2"/>
  <c r="A85" i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G54" i="1"/>
  <c r="I54" i="1" s="1"/>
  <c r="E82" i="1"/>
  <c r="G82" i="1" s="1"/>
  <c r="E81" i="1"/>
  <c r="G81" i="1" s="1"/>
  <c r="E80" i="1"/>
  <c r="G80" i="1" s="1"/>
  <c r="I80" i="1" s="1"/>
  <c r="E79" i="1"/>
  <c r="G79" i="1" s="1"/>
  <c r="I79" i="1" s="1"/>
  <c r="E78" i="1"/>
  <c r="G78" i="1" s="1"/>
  <c r="I78" i="1" s="1"/>
  <c r="E77" i="1"/>
  <c r="G77" i="1" s="1"/>
  <c r="I77" i="1" s="1"/>
  <c r="E76" i="1"/>
  <c r="G76" i="1" s="1"/>
  <c r="I76" i="1" s="1"/>
  <c r="E75" i="1"/>
  <c r="G75" i="1" s="1"/>
  <c r="I75" i="1" s="1"/>
  <c r="E74" i="1"/>
  <c r="G74" i="1" s="1"/>
  <c r="I74" i="1" s="1"/>
  <c r="E73" i="1"/>
  <c r="G73" i="1" s="1"/>
  <c r="I73" i="1" s="1"/>
  <c r="E72" i="1"/>
  <c r="G72" i="1" s="1"/>
  <c r="I72" i="1" s="1"/>
  <c r="E71" i="1"/>
  <c r="G71" i="1" s="1"/>
  <c r="I71" i="1" s="1"/>
  <c r="E70" i="1"/>
  <c r="G70" i="1" s="1"/>
  <c r="I70" i="1" s="1"/>
  <c r="E69" i="1"/>
  <c r="G69" i="1" s="1"/>
  <c r="I69" i="1" s="1"/>
  <c r="E68" i="1"/>
  <c r="G68" i="1" s="1"/>
  <c r="I68" i="1" s="1"/>
  <c r="E67" i="1"/>
  <c r="G67" i="1" s="1"/>
  <c r="I67" i="1" s="1"/>
  <c r="E66" i="1"/>
  <c r="G66" i="1" s="1"/>
  <c r="I66" i="1" s="1"/>
  <c r="E65" i="1"/>
  <c r="G65" i="1" s="1"/>
  <c r="I65" i="1" s="1"/>
  <c r="E64" i="1"/>
  <c r="G64" i="1" s="1"/>
  <c r="I64" i="1" s="1"/>
  <c r="E63" i="1"/>
  <c r="G63" i="1" s="1"/>
  <c r="I63" i="1" s="1"/>
  <c r="E62" i="1"/>
  <c r="G62" i="1" s="1"/>
  <c r="I62" i="1" s="1"/>
  <c r="E61" i="1"/>
  <c r="G61" i="1" s="1"/>
  <c r="I61" i="1" s="1"/>
  <c r="E60" i="1"/>
  <c r="G60" i="1" s="1"/>
  <c r="I60" i="1" s="1"/>
  <c r="E59" i="1"/>
  <c r="G59" i="1" s="1"/>
  <c r="I59" i="1" s="1"/>
  <c r="E58" i="1"/>
  <c r="G58" i="1" s="1"/>
  <c r="I58" i="1" s="1"/>
  <c r="E57" i="1"/>
  <c r="G57" i="1" s="1"/>
  <c r="I57" i="1" s="1"/>
  <c r="E56" i="1"/>
  <c r="G56" i="1" s="1"/>
  <c r="I56" i="1" s="1"/>
  <c r="E55" i="1"/>
  <c r="G55" i="1" s="1"/>
  <c r="I55" i="1" s="1"/>
  <c r="E54" i="1"/>
  <c r="E53" i="1"/>
  <c r="G53" i="1" s="1"/>
  <c r="I53" i="1" s="1"/>
  <c r="E52" i="1"/>
  <c r="G52" i="1" s="1"/>
  <c r="I52" i="1" s="1"/>
  <c r="E51" i="1"/>
  <c r="G51" i="1" s="1"/>
  <c r="I51" i="1" s="1"/>
  <c r="E50" i="1"/>
  <c r="G50" i="1" s="1"/>
  <c r="I50" i="1" s="1"/>
  <c r="E49" i="1"/>
  <c r="G49" i="1" s="1"/>
  <c r="I49" i="1" s="1"/>
  <c r="E48" i="1"/>
  <c r="G48" i="1" s="1"/>
  <c r="I48" i="1" s="1"/>
  <c r="E47" i="1"/>
  <c r="G47" i="1" s="1"/>
  <c r="E46" i="1"/>
  <c r="G46" i="1" s="1"/>
  <c r="E45" i="1"/>
  <c r="G45" i="1" s="1"/>
  <c r="E44" i="1"/>
  <c r="G44" i="1" s="1"/>
  <c r="E43" i="1"/>
  <c r="G43" i="1" s="1"/>
  <c r="A42" i="1"/>
  <c r="A41" i="1" s="1"/>
  <c r="A40" i="1" s="1"/>
  <c r="A39" i="1" s="1"/>
  <c r="A38" i="1" s="1"/>
  <c r="A37" i="1" s="1"/>
  <c r="A36" i="1" s="1"/>
  <c r="A35" i="1" s="1"/>
  <c r="A34" i="1" s="1"/>
  <c r="A33" i="1" s="1"/>
  <c r="A32" i="1" s="1"/>
  <c r="A31" i="1" s="1"/>
  <c r="A30" i="1" s="1"/>
  <c r="A29" i="1" s="1"/>
  <c r="A28" i="1" s="1"/>
  <c r="A27" i="1" s="1"/>
  <c r="A26" i="1" s="1"/>
  <c r="A25" i="1" s="1"/>
  <c r="A24" i="1" s="1"/>
  <c r="A23" i="1" s="1"/>
  <c r="A22" i="1" s="1"/>
  <c r="A21" i="1" s="1"/>
  <c r="A20" i="1" s="1"/>
  <c r="A19" i="1" s="1"/>
  <c r="A18" i="1" s="1"/>
  <c r="A17" i="1" s="1"/>
  <c r="A16" i="1" s="1"/>
  <c r="A15" i="1" s="1"/>
  <c r="A14" i="1" s="1"/>
  <c r="A13" i="1" s="1"/>
  <c r="A12" i="1" s="1"/>
  <c r="A11" i="1" s="1"/>
  <c r="A10" i="1" s="1"/>
  <c r="A9" i="1" s="1"/>
  <c r="A8" i="1" s="1"/>
  <c r="M130" i="3" l="1"/>
  <c r="M131" i="3" s="1"/>
  <c r="M132" i="3" s="1"/>
  <c r="M135" i="3" s="1"/>
  <c r="I131" i="2"/>
  <c r="I132" i="2" s="1"/>
  <c r="I135" i="2" s="1"/>
  <c r="I124" i="1"/>
  <c r="I125" i="1" s="1"/>
  <c r="I129" i="1" s="1"/>
  <c r="I123" i="1"/>
  <c r="I130" i="1" l="1"/>
  <c r="I131" i="1" s="1"/>
  <c r="I132" i="1" s="1"/>
  <c r="I135" i="1" s="1"/>
</calcChain>
</file>

<file path=xl/sharedStrings.xml><?xml version="1.0" encoding="utf-8"?>
<sst xmlns="http://schemas.openxmlformats.org/spreadsheetml/2006/main" count="102" uniqueCount="36">
  <si>
    <t>Year</t>
  </si>
  <si>
    <t xml:space="preserve">Age </t>
  </si>
  <si>
    <t>FICA</t>
  </si>
  <si>
    <t>Max</t>
  </si>
  <si>
    <t>Wages</t>
  </si>
  <si>
    <t>Retiree</t>
  </si>
  <si>
    <t xml:space="preserve">Actual </t>
  </si>
  <si>
    <t>Average</t>
  </si>
  <si>
    <t>Factor</t>
  </si>
  <si>
    <t>Index</t>
  </si>
  <si>
    <t>Indexed</t>
  </si>
  <si>
    <t>Highest</t>
  </si>
  <si>
    <t>Years</t>
  </si>
  <si>
    <t>35 Highest</t>
  </si>
  <si>
    <t>Wage</t>
  </si>
  <si>
    <t>Flag 35</t>
  </si>
  <si>
    <t>(1=Yes,0=No)</t>
  </si>
  <si>
    <t>Number of Years</t>
  </si>
  <si>
    <t>Sum of Indexed Earnings</t>
  </si>
  <si>
    <t>AIME</t>
  </si>
  <si>
    <t>Primary Insurance Amount (PIA)</t>
  </si>
  <si>
    <t>Second Bend Point</t>
  </si>
  <si>
    <t>First Bend Point</t>
  </si>
  <si>
    <t>Monthly Benefit</t>
  </si>
  <si>
    <t>CPI increase 3.6% for Dec 2011</t>
  </si>
  <si>
    <t>Months of reduction</t>
  </si>
  <si>
    <t>Actuarial Reduction Factor</t>
  </si>
  <si>
    <t>OASI</t>
  </si>
  <si>
    <t>DI</t>
  </si>
  <si>
    <t>HI</t>
  </si>
  <si>
    <t>Total</t>
  </si>
  <si>
    <t>FICA Tax</t>
  </si>
  <si>
    <t>Jan 01 Bal</t>
  </si>
  <si>
    <t>OASI paid</t>
  </si>
  <si>
    <t>Interest</t>
  </si>
  <si>
    <t>Dec31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</si>
</sst>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right" vertical="center" wrapText="1"/>
    </xf>
    <xf numFmtId="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/>
    </xf>
    <xf numFmtId="43" fontId="0" fillId="0" borderId="0" xfId="1" applyFont="1"/>
    <xf numFmtId="164" fontId="0" fillId="0" borderId="0" xfId="1" applyNumberFormat="1" applyFont="1"/>
    <xf numFmtId="4" fontId="0" fillId="0" borderId="0" xfId="0" applyNumberFormat="1" applyAlignment="1">
      <alignment horizontal="right" vertical="center" wrapText="1"/>
    </xf>
    <xf numFmtId="43" fontId="0" fillId="0" borderId="0" xfId="0" applyNumberFormat="1"/>
    <xf numFmtId="0" fontId="3" fillId="0" borderId="0" xfId="0" applyFont="1"/>
    <xf numFmtId="165" fontId="4" fillId="0" borderId="0" xfId="2" applyNumberFormat="1" applyFont="1"/>
    <xf numFmtId="0" fontId="4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44" fontId="0" fillId="0" borderId="0" xfId="0" applyNumberFormat="1"/>
    <xf numFmtId="165" fontId="0" fillId="0" borderId="0" xfId="2" applyNumberFormat="1" applyFont="1" applyAlignment="1">
      <alignment horizontal="right" vertical="center" wrapText="1"/>
    </xf>
    <xf numFmtId="4" fontId="0" fillId="0" borderId="0" xfId="0" applyNumberFormat="1"/>
    <xf numFmtId="9" fontId="0" fillId="0" borderId="0" xfId="3" applyFont="1"/>
    <xf numFmtId="0" fontId="0" fillId="2" borderId="0" xfId="0" applyFill="1"/>
    <xf numFmtId="9" fontId="5" fillId="2" borderId="0" xfId="3" applyFont="1" applyFill="1"/>
    <xf numFmtId="44" fontId="0" fillId="0" borderId="0" xfId="2" applyFont="1"/>
    <xf numFmtId="44" fontId="0" fillId="0" borderId="0" xfId="2" applyFont="1" applyAlignment="1">
      <alignment horizontal="righ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171717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opLeftCell="A118" workbookViewId="0">
      <selection activeCell="I83" sqref="I83"/>
    </sheetView>
  </sheetViews>
  <sheetFormatPr defaultRowHeight="14.4" x14ac:dyDescent="0.3"/>
  <cols>
    <col min="1" max="1" width="6.88671875" customWidth="1"/>
    <col min="2" max="2" width="9.109375" bestFit="1" customWidth="1"/>
    <col min="3" max="3" width="7.5546875" customWidth="1"/>
    <col min="4" max="4" width="12.77734375" customWidth="1"/>
    <col min="5" max="5" width="17.21875" customWidth="1"/>
    <col min="7" max="7" width="17.21875" customWidth="1"/>
    <col min="8" max="8" width="11.44140625" customWidth="1"/>
    <col min="9" max="9" width="16.88671875" customWidth="1"/>
  </cols>
  <sheetData>
    <row r="1" spans="1:9" x14ac:dyDescent="0.3">
      <c r="B1" s="1" t="s">
        <v>3</v>
      </c>
      <c r="E1">
        <v>40711.61</v>
      </c>
      <c r="H1" s="1" t="s">
        <v>15</v>
      </c>
      <c r="I1" s="1" t="s">
        <v>13</v>
      </c>
    </row>
    <row r="2" spans="1:9" x14ac:dyDescent="0.3">
      <c r="B2" s="1" t="s">
        <v>2</v>
      </c>
      <c r="C2" s="1" t="s">
        <v>5</v>
      </c>
      <c r="D2" s="1" t="s">
        <v>6</v>
      </c>
      <c r="E2" s="1" t="s">
        <v>7</v>
      </c>
      <c r="F2" s="1" t="s">
        <v>9</v>
      </c>
      <c r="G2" s="1" t="s">
        <v>10</v>
      </c>
      <c r="H2" s="1" t="s">
        <v>11</v>
      </c>
      <c r="I2" s="1" t="s">
        <v>14</v>
      </c>
    </row>
    <row r="3" spans="1:9" x14ac:dyDescent="0.3">
      <c r="A3" s="1" t="s">
        <v>0</v>
      </c>
      <c r="B3" s="1" t="s">
        <v>4</v>
      </c>
      <c r="C3" s="1" t="s">
        <v>1</v>
      </c>
      <c r="D3" s="1" t="s">
        <v>4</v>
      </c>
      <c r="E3" s="1" t="s">
        <v>4</v>
      </c>
      <c r="F3" s="1" t="s">
        <v>8</v>
      </c>
      <c r="G3" s="1" t="s">
        <v>4</v>
      </c>
      <c r="H3" s="1" t="s">
        <v>16</v>
      </c>
      <c r="I3" s="1" t="s">
        <v>12</v>
      </c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x14ac:dyDescent="0.3">
      <c r="A5" s="1"/>
      <c r="B5" s="1"/>
      <c r="C5" s="1"/>
      <c r="D5" s="1"/>
      <c r="E5" s="1"/>
      <c r="F5" s="1"/>
      <c r="G5" s="1"/>
      <c r="H5" s="1"/>
      <c r="I5" s="1"/>
    </row>
    <row r="6" spans="1:9" x14ac:dyDescent="0.3">
      <c r="A6" s="1"/>
      <c r="B6" s="1"/>
      <c r="C6" s="1"/>
      <c r="D6" s="1"/>
      <c r="E6" s="1"/>
      <c r="F6" s="1"/>
      <c r="G6" s="1"/>
      <c r="H6" s="1"/>
      <c r="I6" s="1"/>
    </row>
    <row r="8" spans="1:9" ht="15.6" x14ac:dyDescent="0.3">
      <c r="A8" s="5">
        <f t="shared" ref="A8:A32" si="0">A9-1</f>
        <v>1937</v>
      </c>
      <c r="B8" s="7">
        <v>3000</v>
      </c>
      <c r="D8" s="11"/>
      <c r="H8" s="12">
        <v>0</v>
      </c>
      <c r="I8" s="9" t="str">
        <f t="shared" ref="I8:I42" si="1">IF(H8=1,G8*H8," ")</f>
        <v xml:space="preserve"> </v>
      </c>
    </row>
    <row r="9" spans="1:9" ht="15.6" x14ac:dyDescent="0.3">
      <c r="A9" s="5">
        <f t="shared" si="0"/>
        <v>1938</v>
      </c>
      <c r="B9" s="7">
        <v>3000</v>
      </c>
      <c r="D9" s="11"/>
      <c r="H9" s="12">
        <v>0</v>
      </c>
      <c r="I9" s="9" t="str">
        <f t="shared" si="1"/>
        <v xml:space="preserve"> </v>
      </c>
    </row>
    <row r="10" spans="1:9" ht="15.6" x14ac:dyDescent="0.3">
      <c r="A10" s="5">
        <f t="shared" si="0"/>
        <v>1939</v>
      </c>
      <c r="B10" s="7">
        <v>3000</v>
      </c>
      <c r="D10" s="11"/>
      <c r="H10" s="12">
        <v>0</v>
      </c>
      <c r="I10" s="9" t="str">
        <f t="shared" si="1"/>
        <v xml:space="preserve"> </v>
      </c>
    </row>
    <row r="11" spans="1:9" ht="15.6" x14ac:dyDescent="0.3">
      <c r="A11" s="5">
        <f t="shared" si="0"/>
        <v>1940</v>
      </c>
      <c r="B11" s="7">
        <v>3000</v>
      </c>
      <c r="D11" s="11"/>
      <c r="H11" s="12">
        <v>0</v>
      </c>
      <c r="I11" s="9" t="str">
        <f t="shared" si="1"/>
        <v xml:space="preserve"> </v>
      </c>
    </row>
    <row r="12" spans="1:9" ht="15.6" x14ac:dyDescent="0.3">
      <c r="A12" s="5">
        <f t="shared" si="0"/>
        <v>1941</v>
      </c>
      <c r="B12" s="7">
        <v>3000</v>
      </c>
      <c r="D12" s="11"/>
      <c r="H12" s="12">
        <v>0</v>
      </c>
      <c r="I12" s="9" t="str">
        <f t="shared" si="1"/>
        <v xml:space="preserve"> </v>
      </c>
    </row>
    <row r="13" spans="1:9" ht="15.6" x14ac:dyDescent="0.3">
      <c r="A13" s="5">
        <f t="shared" si="0"/>
        <v>1942</v>
      </c>
      <c r="B13" s="7">
        <v>3000</v>
      </c>
      <c r="D13" s="11"/>
      <c r="H13" s="12">
        <v>0</v>
      </c>
      <c r="I13" s="9" t="str">
        <f t="shared" si="1"/>
        <v xml:space="preserve"> </v>
      </c>
    </row>
    <row r="14" spans="1:9" ht="15.6" x14ac:dyDescent="0.3">
      <c r="A14" s="5">
        <f t="shared" si="0"/>
        <v>1943</v>
      </c>
      <c r="B14" s="7">
        <v>3000</v>
      </c>
      <c r="D14" s="11"/>
      <c r="H14" s="12">
        <v>0</v>
      </c>
      <c r="I14" s="9" t="str">
        <f t="shared" si="1"/>
        <v xml:space="preserve"> </v>
      </c>
    </row>
    <row r="15" spans="1:9" ht="15.6" x14ac:dyDescent="0.3">
      <c r="A15" s="5">
        <f t="shared" si="0"/>
        <v>1944</v>
      </c>
      <c r="B15" s="7">
        <v>3000</v>
      </c>
      <c r="D15" s="11"/>
      <c r="H15" s="12">
        <v>0</v>
      </c>
      <c r="I15" s="9" t="str">
        <f t="shared" si="1"/>
        <v xml:space="preserve"> </v>
      </c>
    </row>
    <row r="16" spans="1:9" ht="15.6" x14ac:dyDescent="0.3">
      <c r="A16" s="5">
        <f t="shared" si="0"/>
        <v>1945</v>
      </c>
      <c r="B16" s="7">
        <v>3000</v>
      </c>
      <c r="D16" s="11"/>
      <c r="H16" s="12">
        <v>0</v>
      </c>
      <c r="I16" s="9" t="str">
        <f t="shared" si="1"/>
        <v xml:space="preserve"> </v>
      </c>
    </row>
    <row r="17" spans="1:9" ht="15.6" x14ac:dyDescent="0.3">
      <c r="A17" s="5">
        <f t="shared" si="0"/>
        <v>1946</v>
      </c>
      <c r="B17" s="7">
        <v>3000</v>
      </c>
      <c r="D17" s="11"/>
      <c r="H17" s="12">
        <v>0</v>
      </c>
      <c r="I17" s="9" t="str">
        <f t="shared" si="1"/>
        <v xml:space="preserve"> </v>
      </c>
    </row>
    <row r="18" spans="1:9" ht="15.6" x14ac:dyDescent="0.3">
      <c r="A18" s="5">
        <f t="shared" si="0"/>
        <v>1947</v>
      </c>
      <c r="B18" s="7">
        <v>3000</v>
      </c>
      <c r="D18" s="11"/>
      <c r="H18" s="12">
        <v>0</v>
      </c>
      <c r="I18" s="9" t="str">
        <f t="shared" si="1"/>
        <v xml:space="preserve"> </v>
      </c>
    </row>
    <row r="19" spans="1:9" ht="15.6" x14ac:dyDescent="0.3">
      <c r="A19" s="5">
        <f t="shared" si="0"/>
        <v>1948</v>
      </c>
      <c r="B19" s="7">
        <v>3000</v>
      </c>
      <c r="D19" s="11"/>
      <c r="H19" s="12">
        <v>0</v>
      </c>
      <c r="I19" s="9" t="str">
        <f t="shared" si="1"/>
        <v xml:space="preserve"> </v>
      </c>
    </row>
    <row r="20" spans="1:9" ht="15.6" x14ac:dyDescent="0.3">
      <c r="A20" s="5">
        <f t="shared" si="0"/>
        <v>1949</v>
      </c>
      <c r="B20" s="7">
        <v>3000</v>
      </c>
      <c r="D20" s="11"/>
      <c r="H20" s="12">
        <v>0</v>
      </c>
      <c r="I20" s="9" t="str">
        <f t="shared" si="1"/>
        <v xml:space="preserve"> </v>
      </c>
    </row>
    <row r="21" spans="1:9" ht="15.6" x14ac:dyDescent="0.3">
      <c r="A21" s="5">
        <f t="shared" si="0"/>
        <v>1950</v>
      </c>
      <c r="B21" s="7">
        <v>3000</v>
      </c>
      <c r="D21" s="11"/>
      <c r="H21" s="12">
        <v>0</v>
      </c>
      <c r="I21" s="9" t="str">
        <f t="shared" si="1"/>
        <v xml:space="preserve"> </v>
      </c>
    </row>
    <row r="22" spans="1:9" ht="15.6" x14ac:dyDescent="0.3">
      <c r="A22" s="5">
        <f t="shared" si="0"/>
        <v>1951</v>
      </c>
      <c r="B22" s="7">
        <v>3600</v>
      </c>
      <c r="D22" s="11"/>
      <c r="F22" s="8">
        <v>2799.16</v>
      </c>
      <c r="H22" s="12">
        <v>0</v>
      </c>
      <c r="I22" s="9" t="str">
        <f t="shared" si="1"/>
        <v xml:space="preserve"> </v>
      </c>
    </row>
    <row r="23" spans="1:9" ht="15.6" x14ac:dyDescent="0.3">
      <c r="A23" s="5">
        <f t="shared" si="0"/>
        <v>1952</v>
      </c>
      <c r="B23" s="7">
        <v>3600</v>
      </c>
      <c r="D23" s="11"/>
      <c r="F23" s="8">
        <v>2973.32</v>
      </c>
      <c r="H23" s="12">
        <v>0</v>
      </c>
      <c r="I23" s="9" t="str">
        <f t="shared" si="1"/>
        <v xml:space="preserve"> </v>
      </c>
    </row>
    <row r="24" spans="1:9" ht="15.6" x14ac:dyDescent="0.3">
      <c r="A24" s="5">
        <f t="shared" si="0"/>
        <v>1953</v>
      </c>
      <c r="B24" s="7">
        <v>3600</v>
      </c>
      <c r="D24" s="11"/>
      <c r="F24" s="8">
        <v>3139.44</v>
      </c>
      <c r="H24" s="12">
        <v>0</v>
      </c>
      <c r="I24" s="9" t="str">
        <f t="shared" si="1"/>
        <v xml:space="preserve"> </v>
      </c>
    </row>
    <row r="25" spans="1:9" ht="15.6" x14ac:dyDescent="0.3">
      <c r="A25" s="5">
        <f t="shared" si="0"/>
        <v>1954</v>
      </c>
      <c r="B25" s="7">
        <v>3600</v>
      </c>
      <c r="D25" s="11"/>
      <c r="F25" s="8">
        <v>3155.64</v>
      </c>
      <c r="H25" s="12">
        <v>0</v>
      </c>
      <c r="I25" s="9" t="str">
        <f t="shared" si="1"/>
        <v xml:space="preserve"> </v>
      </c>
    </row>
    <row r="26" spans="1:9" ht="15.6" x14ac:dyDescent="0.3">
      <c r="A26" s="5">
        <f t="shared" si="0"/>
        <v>1955</v>
      </c>
      <c r="B26" s="7">
        <v>4200</v>
      </c>
      <c r="D26" s="11"/>
      <c r="F26" s="8">
        <v>3301.44</v>
      </c>
      <c r="H26" s="12">
        <v>0</v>
      </c>
      <c r="I26" s="9" t="str">
        <f t="shared" si="1"/>
        <v xml:space="preserve"> </v>
      </c>
    </row>
    <row r="27" spans="1:9" ht="15.6" x14ac:dyDescent="0.3">
      <c r="A27" s="5">
        <f t="shared" si="0"/>
        <v>1956</v>
      </c>
      <c r="B27" s="7">
        <v>4200</v>
      </c>
      <c r="D27" s="11"/>
      <c r="F27" s="8">
        <v>3532.36</v>
      </c>
      <c r="H27" s="12">
        <v>0</v>
      </c>
      <c r="I27" s="9" t="str">
        <f t="shared" si="1"/>
        <v xml:space="preserve"> </v>
      </c>
    </row>
    <row r="28" spans="1:9" ht="15.6" x14ac:dyDescent="0.3">
      <c r="A28" s="5">
        <f t="shared" si="0"/>
        <v>1957</v>
      </c>
      <c r="B28" s="7">
        <v>4200</v>
      </c>
      <c r="D28" s="11"/>
      <c r="F28" s="8">
        <v>3641.72</v>
      </c>
      <c r="H28" s="12">
        <v>0</v>
      </c>
      <c r="I28" s="9" t="str">
        <f t="shared" si="1"/>
        <v xml:space="preserve"> </v>
      </c>
    </row>
    <row r="29" spans="1:9" ht="15.6" x14ac:dyDescent="0.3">
      <c r="A29" s="5">
        <f t="shared" si="0"/>
        <v>1958</v>
      </c>
      <c r="B29" s="7">
        <v>4200</v>
      </c>
      <c r="D29" s="11"/>
      <c r="F29" s="8">
        <v>3673.8</v>
      </c>
      <c r="H29" s="12">
        <v>0</v>
      </c>
      <c r="I29" s="9" t="str">
        <f t="shared" si="1"/>
        <v xml:space="preserve"> </v>
      </c>
    </row>
    <row r="30" spans="1:9" ht="15.6" x14ac:dyDescent="0.3">
      <c r="A30" s="5">
        <f t="shared" si="0"/>
        <v>1959</v>
      </c>
      <c r="B30" s="7">
        <v>4800</v>
      </c>
      <c r="D30" s="11"/>
      <c r="F30" s="8">
        <v>3855.8</v>
      </c>
      <c r="H30" s="12">
        <v>0</v>
      </c>
      <c r="I30" s="9" t="str">
        <f t="shared" si="1"/>
        <v xml:space="preserve"> </v>
      </c>
    </row>
    <row r="31" spans="1:9" ht="15.6" x14ac:dyDescent="0.3">
      <c r="A31" s="5">
        <f t="shared" si="0"/>
        <v>1960</v>
      </c>
      <c r="B31" s="7">
        <v>4800</v>
      </c>
      <c r="D31" s="11"/>
      <c r="F31" s="8">
        <v>4007.12</v>
      </c>
      <c r="H31" s="12">
        <v>0</v>
      </c>
      <c r="I31" s="9" t="str">
        <f t="shared" si="1"/>
        <v xml:space="preserve"> </v>
      </c>
    </row>
    <row r="32" spans="1:9" ht="15.6" x14ac:dyDescent="0.3">
      <c r="A32" s="5">
        <f t="shared" si="0"/>
        <v>1961</v>
      </c>
      <c r="B32" s="7">
        <v>4800</v>
      </c>
      <c r="D32" s="11"/>
      <c r="F32" s="8">
        <v>4086.76</v>
      </c>
      <c r="H32" s="12">
        <v>0</v>
      </c>
      <c r="I32" s="9" t="str">
        <f t="shared" si="1"/>
        <v xml:space="preserve"> </v>
      </c>
    </row>
    <row r="33" spans="1:9" ht="15.6" x14ac:dyDescent="0.3">
      <c r="A33" s="5">
        <f t="shared" ref="A33:A41" si="2">A34-1</f>
        <v>1962</v>
      </c>
      <c r="B33" s="7">
        <v>4800</v>
      </c>
      <c r="D33" s="11"/>
      <c r="F33" s="8">
        <v>4291.3999999999996</v>
      </c>
      <c r="H33" s="12">
        <v>0</v>
      </c>
      <c r="I33" s="9" t="str">
        <f t="shared" si="1"/>
        <v xml:space="preserve"> </v>
      </c>
    </row>
    <row r="34" spans="1:9" ht="15.6" x14ac:dyDescent="0.3">
      <c r="A34" s="5">
        <f t="shared" si="2"/>
        <v>1963</v>
      </c>
      <c r="B34" s="7">
        <v>4800</v>
      </c>
      <c r="D34" s="11"/>
      <c r="F34" s="8">
        <v>4396.6400000000003</v>
      </c>
      <c r="H34" s="12">
        <v>0</v>
      </c>
      <c r="I34" s="9" t="str">
        <f t="shared" si="1"/>
        <v xml:space="preserve"> </v>
      </c>
    </row>
    <row r="35" spans="1:9" ht="15.6" x14ac:dyDescent="0.3">
      <c r="A35" s="5">
        <f t="shared" si="2"/>
        <v>1964</v>
      </c>
      <c r="B35" s="7">
        <v>4800</v>
      </c>
      <c r="D35" s="11"/>
      <c r="F35" s="8">
        <v>4576.32</v>
      </c>
      <c r="H35" s="12">
        <v>0</v>
      </c>
      <c r="I35" s="9" t="str">
        <f t="shared" si="1"/>
        <v xml:space="preserve"> </v>
      </c>
    </row>
    <row r="36" spans="1:9" ht="15.6" x14ac:dyDescent="0.3">
      <c r="A36" s="5">
        <f t="shared" si="2"/>
        <v>1965</v>
      </c>
      <c r="B36" s="7">
        <v>4800</v>
      </c>
      <c r="D36" s="11"/>
      <c r="F36" s="8">
        <v>4658.72</v>
      </c>
      <c r="H36" s="12">
        <v>0</v>
      </c>
      <c r="I36" s="9" t="str">
        <f t="shared" si="1"/>
        <v xml:space="preserve"> </v>
      </c>
    </row>
    <row r="37" spans="1:9" ht="15.6" x14ac:dyDescent="0.3">
      <c r="A37" s="5">
        <f t="shared" si="2"/>
        <v>1966</v>
      </c>
      <c r="B37" s="7">
        <v>6600</v>
      </c>
      <c r="D37" s="11"/>
      <c r="F37" s="8">
        <v>4938.3599999999997</v>
      </c>
      <c r="H37" s="12">
        <v>0</v>
      </c>
      <c r="I37" s="9" t="str">
        <f t="shared" si="1"/>
        <v xml:space="preserve"> </v>
      </c>
    </row>
    <row r="38" spans="1:9" ht="15.6" x14ac:dyDescent="0.3">
      <c r="A38" s="5">
        <f t="shared" si="2"/>
        <v>1967</v>
      </c>
      <c r="B38" s="7">
        <v>6600</v>
      </c>
      <c r="D38" s="11"/>
      <c r="F38" s="8">
        <v>5213.4399999999996</v>
      </c>
      <c r="H38" s="12">
        <v>0</v>
      </c>
      <c r="I38" s="9" t="str">
        <f t="shared" si="1"/>
        <v xml:space="preserve"> </v>
      </c>
    </row>
    <row r="39" spans="1:9" ht="15.6" x14ac:dyDescent="0.3">
      <c r="A39" s="5">
        <f t="shared" si="2"/>
        <v>1968</v>
      </c>
      <c r="B39" s="7">
        <v>7800</v>
      </c>
      <c r="D39" s="11"/>
      <c r="F39" s="8">
        <v>5571.76</v>
      </c>
      <c r="H39" s="12">
        <v>0</v>
      </c>
      <c r="I39" s="9" t="str">
        <f t="shared" si="1"/>
        <v xml:space="preserve"> </v>
      </c>
    </row>
    <row r="40" spans="1:9" ht="15.6" x14ac:dyDescent="0.3">
      <c r="A40" s="5">
        <f t="shared" si="2"/>
        <v>1969</v>
      </c>
      <c r="B40" s="7">
        <v>7800</v>
      </c>
      <c r="D40" s="11"/>
      <c r="F40" s="8">
        <v>5893.76</v>
      </c>
      <c r="H40" s="12">
        <v>0</v>
      </c>
      <c r="I40" s="9" t="str">
        <f t="shared" si="1"/>
        <v xml:space="preserve"> </v>
      </c>
    </row>
    <row r="41" spans="1:9" ht="15.6" x14ac:dyDescent="0.3">
      <c r="A41" s="5">
        <f t="shared" si="2"/>
        <v>1970</v>
      </c>
      <c r="B41" s="7">
        <v>7800</v>
      </c>
      <c r="D41" s="11"/>
      <c r="F41" s="8">
        <v>6186.24</v>
      </c>
      <c r="H41" s="12">
        <v>0</v>
      </c>
      <c r="I41" s="9" t="str">
        <f t="shared" si="1"/>
        <v xml:space="preserve"> </v>
      </c>
    </row>
    <row r="42" spans="1:9" ht="15.6" x14ac:dyDescent="0.3">
      <c r="A42" s="5">
        <f>A43-1</f>
        <v>1971</v>
      </c>
      <c r="B42" s="7">
        <v>7800</v>
      </c>
      <c r="D42" s="11"/>
      <c r="F42" s="8">
        <v>6497.08</v>
      </c>
      <c r="H42" s="12">
        <v>0</v>
      </c>
      <c r="I42" s="9" t="str">
        <f t="shared" si="1"/>
        <v xml:space="preserve"> </v>
      </c>
    </row>
    <row r="43" spans="1:9" ht="15.6" x14ac:dyDescent="0.3">
      <c r="A43" s="2">
        <v>1972</v>
      </c>
      <c r="B43" s="3">
        <v>9000</v>
      </c>
      <c r="D43" s="11">
        <v>0</v>
      </c>
      <c r="E43" s="6">
        <f>$E$1*D43</f>
        <v>0</v>
      </c>
      <c r="F43" s="8">
        <v>7133.8</v>
      </c>
      <c r="G43" s="9">
        <f>E43/F43</f>
        <v>0</v>
      </c>
      <c r="H43" s="12">
        <v>0</v>
      </c>
      <c r="I43" s="9" t="str">
        <f>IF(H43=1,G43*H43," ")</f>
        <v xml:space="preserve"> </v>
      </c>
    </row>
    <row r="44" spans="1:9" ht="15.6" x14ac:dyDescent="0.3">
      <c r="A44" s="2">
        <v>1973</v>
      </c>
      <c r="B44" s="3">
        <v>10800</v>
      </c>
      <c r="D44" s="11">
        <v>0</v>
      </c>
      <c r="E44" s="6">
        <f t="shared" ref="E44:E82" si="3">$E$1*D44</f>
        <v>0</v>
      </c>
      <c r="F44" s="8">
        <v>7580.16</v>
      </c>
      <c r="G44" s="9">
        <f t="shared" ref="G44:G82" si="4">E44/F44</f>
        <v>0</v>
      </c>
      <c r="H44" s="12">
        <v>0</v>
      </c>
      <c r="I44" s="9" t="str">
        <f t="shared" ref="I44:I80" si="5">IF(H44=1,G44*H44," ")</f>
        <v xml:space="preserve"> </v>
      </c>
    </row>
    <row r="45" spans="1:9" ht="15.6" x14ac:dyDescent="0.3">
      <c r="A45" s="2">
        <v>1974</v>
      </c>
      <c r="B45" s="3">
        <v>13200</v>
      </c>
      <c r="D45" s="11">
        <v>0</v>
      </c>
      <c r="E45" s="6">
        <f t="shared" si="3"/>
        <v>0</v>
      </c>
      <c r="F45" s="8">
        <v>8030.76</v>
      </c>
      <c r="G45" s="9">
        <f t="shared" si="4"/>
        <v>0</v>
      </c>
      <c r="H45" s="12">
        <v>0</v>
      </c>
      <c r="I45" s="9" t="str">
        <f t="shared" si="5"/>
        <v xml:space="preserve"> </v>
      </c>
    </row>
    <row r="46" spans="1:9" ht="15.6" x14ac:dyDescent="0.3">
      <c r="A46" s="2">
        <v>1975</v>
      </c>
      <c r="B46" s="3">
        <v>14100</v>
      </c>
      <c r="D46" s="11">
        <v>0</v>
      </c>
      <c r="E46" s="6">
        <f t="shared" si="3"/>
        <v>0</v>
      </c>
      <c r="F46" s="8">
        <v>8630.92</v>
      </c>
      <c r="G46" s="9">
        <f t="shared" si="4"/>
        <v>0</v>
      </c>
      <c r="H46" s="12">
        <v>0</v>
      </c>
      <c r="I46" s="9" t="str">
        <f t="shared" si="5"/>
        <v xml:space="preserve"> </v>
      </c>
    </row>
    <row r="47" spans="1:9" ht="15.6" x14ac:dyDescent="0.3">
      <c r="A47" s="2">
        <v>1976</v>
      </c>
      <c r="B47" s="3">
        <v>15300</v>
      </c>
      <c r="D47" s="11">
        <v>0</v>
      </c>
      <c r="E47" s="6">
        <f t="shared" si="3"/>
        <v>0</v>
      </c>
      <c r="F47" s="8">
        <v>9226.48</v>
      </c>
      <c r="G47" s="9">
        <f t="shared" si="4"/>
        <v>0</v>
      </c>
      <c r="H47" s="12">
        <v>0</v>
      </c>
      <c r="I47" s="9" t="str">
        <f t="shared" si="5"/>
        <v xml:space="preserve"> </v>
      </c>
    </row>
    <row r="48" spans="1:9" ht="15.6" x14ac:dyDescent="0.3">
      <c r="A48" s="2">
        <v>1977</v>
      </c>
      <c r="B48" s="3">
        <v>16500</v>
      </c>
      <c r="D48" s="3">
        <v>16500</v>
      </c>
      <c r="E48" s="6">
        <f t="shared" si="3"/>
        <v>671741565</v>
      </c>
      <c r="F48" s="8">
        <v>9779.44</v>
      </c>
      <c r="G48" s="9">
        <f t="shared" si="4"/>
        <v>68689.164716998101</v>
      </c>
      <c r="H48" s="12">
        <v>1</v>
      </c>
      <c r="I48" s="9">
        <f t="shared" si="5"/>
        <v>68689.164716998101</v>
      </c>
    </row>
    <row r="49" spans="1:9" ht="15.6" x14ac:dyDescent="0.3">
      <c r="A49" s="2">
        <v>1978</v>
      </c>
      <c r="B49" s="3">
        <v>17700</v>
      </c>
      <c r="D49" s="3">
        <v>17700</v>
      </c>
      <c r="E49" s="6">
        <f t="shared" si="3"/>
        <v>720595497</v>
      </c>
      <c r="F49" s="8">
        <v>10556.03</v>
      </c>
      <c r="G49" s="9">
        <f t="shared" si="4"/>
        <v>68263.873539578795</v>
      </c>
      <c r="H49" s="12">
        <v>1</v>
      </c>
      <c r="I49" s="9">
        <f t="shared" si="5"/>
        <v>68263.873539578795</v>
      </c>
    </row>
    <row r="50" spans="1:9" ht="15.6" x14ac:dyDescent="0.3">
      <c r="A50" s="2">
        <v>1979</v>
      </c>
      <c r="B50" s="3">
        <v>22900</v>
      </c>
      <c r="D50" s="3">
        <v>22900</v>
      </c>
      <c r="E50" s="6">
        <f t="shared" si="3"/>
        <v>932295869</v>
      </c>
      <c r="F50" s="8">
        <v>11479.46</v>
      </c>
      <c r="G50" s="9">
        <f t="shared" si="4"/>
        <v>81214.261733565872</v>
      </c>
      <c r="H50" s="12">
        <v>1</v>
      </c>
      <c r="I50" s="9">
        <f t="shared" si="5"/>
        <v>81214.261733565872</v>
      </c>
    </row>
    <row r="51" spans="1:9" ht="15.6" x14ac:dyDescent="0.3">
      <c r="A51" s="2">
        <v>1980</v>
      </c>
      <c r="B51" s="3">
        <v>25900</v>
      </c>
      <c r="D51" s="3">
        <v>25900</v>
      </c>
      <c r="E51" s="6">
        <f t="shared" si="3"/>
        <v>1054430699</v>
      </c>
      <c r="F51" s="8">
        <v>12513.46</v>
      </c>
      <c r="G51" s="9">
        <f t="shared" si="4"/>
        <v>84263.720745501254</v>
      </c>
      <c r="H51" s="12">
        <v>1</v>
      </c>
      <c r="I51" s="9">
        <f t="shared" si="5"/>
        <v>84263.720745501254</v>
      </c>
    </row>
    <row r="52" spans="1:9" ht="15.6" x14ac:dyDescent="0.3">
      <c r="A52" s="2">
        <v>1981</v>
      </c>
      <c r="B52" s="3">
        <v>29700</v>
      </c>
      <c r="D52" s="3">
        <v>29700</v>
      </c>
      <c r="E52" s="6">
        <f t="shared" si="3"/>
        <v>1209134817</v>
      </c>
      <c r="F52" s="8">
        <v>13773.1</v>
      </c>
      <c r="G52" s="9">
        <f t="shared" si="4"/>
        <v>87789.591086973887</v>
      </c>
      <c r="H52" s="12">
        <v>1</v>
      </c>
      <c r="I52" s="9">
        <f t="shared" si="5"/>
        <v>87789.591086973887</v>
      </c>
    </row>
    <row r="53" spans="1:9" ht="15.6" x14ac:dyDescent="0.3">
      <c r="A53" s="2">
        <v>1982</v>
      </c>
      <c r="B53" s="3">
        <v>32400</v>
      </c>
      <c r="D53" s="11">
        <v>32400</v>
      </c>
      <c r="E53" s="6">
        <f t="shared" si="3"/>
        <v>1319056164</v>
      </c>
      <c r="F53" s="8">
        <v>14531.34</v>
      </c>
      <c r="G53" s="9">
        <f t="shared" si="4"/>
        <v>90773.195314403216</v>
      </c>
      <c r="H53" s="12">
        <v>1</v>
      </c>
      <c r="I53" s="9">
        <f t="shared" si="5"/>
        <v>90773.195314403216</v>
      </c>
    </row>
    <row r="54" spans="1:9" ht="15.6" x14ac:dyDescent="0.3">
      <c r="A54" s="2">
        <v>1983</v>
      </c>
      <c r="B54" s="3">
        <v>35700</v>
      </c>
      <c r="D54" s="11">
        <v>35700</v>
      </c>
      <c r="E54" s="6">
        <f t="shared" si="3"/>
        <v>1453404477</v>
      </c>
      <c r="F54" s="8">
        <v>15239.24</v>
      </c>
      <c r="G54" s="9">
        <f t="shared" si="4"/>
        <v>95372.50394376622</v>
      </c>
      <c r="H54" s="12">
        <v>1</v>
      </c>
      <c r="I54" s="9">
        <f t="shared" si="5"/>
        <v>95372.50394376622</v>
      </c>
    </row>
    <row r="55" spans="1:9" ht="15.6" x14ac:dyDescent="0.3">
      <c r="A55" s="2">
        <v>1984</v>
      </c>
      <c r="B55" s="3">
        <v>37800</v>
      </c>
      <c r="D55" s="11">
        <v>37800</v>
      </c>
      <c r="E55" s="6">
        <f t="shared" si="3"/>
        <v>1538898858</v>
      </c>
      <c r="F55" s="8">
        <v>16135.07</v>
      </c>
      <c r="G55" s="9">
        <f t="shared" si="4"/>
        <v>95376.026134376865</v>
      </c>
      <c r="H55" s="12">
        <v>1</v>
      </c>
      <c r="I55" s="9">
        <f t="shared" si="5"/>
        <v>95376.026134376865</v>
      </c>
    </row>
    <row r="56" spans="1:9" ht="15.6" x14ac:dyDescent="0.3">
      <c r="A56" s="2">
        <v>1985</v>
      </c>
      <c r="B56" s="3">
        <v>39600</v>
      </c>
      <c r="D56" s="11">
        <v>39600</v>
      </c>
      <c r="E56" s="6">
        <f t="shared" si="3"/>
        <v>1612179756</v>
      </c>
      <c r="F56" s="8">
        <v>16822.509999999998</v>
      </c>
      <c r="G56" s="9">
        <f t="shared" si="4"/>
        <v>95834.67366047042</v>
      </c>
      <c r="H56" s="12">
        <v>1</v>
      </c>
      <c r="I56" s="9">
        <f t="shared" si="5"/>
        <v>95834.67366047042</v>
      </c>
    </row>
    <row r="57" spans="1:9" ht="15.6" x14ac:dyDescent="0.3">
      <c r="A57" s="2">
        <v>1986</v>
      </c>
      <c r="B57" s="4">
        <v>42000</v>
      </c>
      <c r="D57" s="11">
        <v>42000</v>
      </c>
      <c r="E57" s="6">
        <f t="shared" si="3"/>
        <v>1709887620</v>
      </c>
      <c r="F57" s="8">
        <v>17321.82</v>
      </c>
      <c r="G57" s="9">
        <f t="shared" si="4"/>
        <v>98712.930858304724</v>
      </c>
      <c r="H57" s="12">
        <v>1</v>
      </c>
      <c r="I57" s="9">
        <f t="shared" si="5"/>
        <v>98712.930858304724</v>
      </c>
    </row>
    <row r="58" spans="1:9" ht="15.6" x14ac:dyDescent="0.3">
      <c r="A58" s="2">
        <v>1987</v>
      </c>
      <c r="B58" s="3">
        <v>43800</v>
      </c>
      <c r="D58" s="11">
        <v>43800</v>
      </c>
      <c r="E58" s="6">
        <f t="shared" si="3"/>
        <v>1783168518</v>
      </c>
      <c r="F58" s="8">
        <v>18426.509999999998</v>
      </c>
      <c r="G58" s="9">
        <f t="shared" si="4"/>
        <v>96771.907322656334</v>
      </c>
      <c r="H58" s="12">
        <v>1</v>
      </c>
      <c r="I58" s="9">
        <f t="shared" si="5"/>
        <v>96771.907322656334</v>
      </c>
    </row>
    <row r="59" spans="1:9" ht="15.6" x14ac:dyDescent="0.3">
      <c r="A59" s="2">
        <v>1988</v>
      </c>
      <c r="B59" s="3">
        <v>45000</v>
      </c>
      <c r="D59" s="11">
        <v>45000</v>
      </c>
      <c r="E59" s="6">
        <f t="shared" si="3"/>
        <v>1832022450</v>
      </c>
      <c r="F59" s="8">
        <v>19334.04</v>
      </c>
      <c r="G59" s="9">
        <f t="shared" si="4"/>
        <v>94756.318389741617</v>
      </c>
      <c r="H59" s="12">
        <v>1</v>
      </c>
      <c r="I59" s="9">
        <f t="shared" si="5"/>
        <v>94756.318389741617</v>
      </c>
    </row>
    <row r="60" spans="1:9" ht="15.6" x14ac:dyDescent="0.3">
      <c r="A60" s="2">
        <v>1989</v>
      </c>
      <c r="B60" s="3">
        <v>48000</v>
      </c>
      <c r="D60" s="11">
        <v>48000</v>
      </c>
      <c r="E60" s="6">
        <f t="shared" si="3"/>
        <v>1954157280</v>
      </c>
      <c r="F60" s="8">
        <v>20099.55</v>
      </c>
      <c r="G60" s="9">
        <f t="shared" si="4"/>
        <v>97223.931879071926</v>
      </c>
      <c r="H60" s="12">
        <v>1</v>
      </c>
      <c r="I60" s="9">
        <f t="shared" si="5"/>
        <v>97223.931879071926</v>
      </c>
    </row>
    <row r="61" spans="1:9" ht="15.6" x14ac:dyDescent="0.3">
      <c r="A61" s="2">
        <v>1990</v>
      </c>
      <c r="B61" s="3">
        <v>51300</v>
      </c>
      <c r="D61" s="11">
        <v>51300</v>
      </c>
      <c r="E61" s="6">
        <f t="shared" si="3"/>
        <v>2088505593</v>
      </c>
      <c r="F61" s="8">
        <v>21027.98</v>
      </c>
      <c r="G61" s="9">
        <f t="shared" si="4"/>
        <v>99320.314790103468</v>
      </c>
      <c r="H61" s="12">
        <v>1</v>
      </c>
      <c r="I61" s="9">
        <f t="shared" si="5"/>
        <v>99320.314790103468</v>
      </c>
    </row>
    <row r="62" spans="1:9" ht="15.6" x14ac:dyDescent="0.3">
      <c r="A62" s="2">
        <v>1991</v>
      </c>
      <c r="B62" s="3">
        <v>53400</v>
      </c>
      <c r="D62" s="11">
        <v>53400</v>
      </c>
      <c r="E62" s="6">
        <f t="shared" si="3"/>
        <v>2173999974</v>
      </c>
      <c r="F62" s="8">
        <v>21811.599999999999</v>
      </c>
      <c r="G62" s="9">
        <f t="shared" si="4"/>
        <v>99671.733114489543</v>
      </c>
      <c r="H62" s="12">
        <v>1</v>
      </c>
      <c r="I62" s="9">
        <f t="shared" si="5"/>
        <v>99671.733114489543</v>
      </c>
    </row>
    <row r="63" spans="1:9" ht="15.6" x14ac:dyDescent="0.3">
      <c r="A63" s="2">
        <v>1992</v>
      </c>
      <c r="B63" s="3">
        <v>55500</v>
      </c>
      <c r="D63" s="11">
        <v>55500</v>
      </c>
      <c r="E63" s="6">
        <f t="shared" si="3"/>
        <v>2259494355</v>
      </c>
      <c r="F63" s="8">
        <v>22935.42</v>
      </c>
      <c r="G63" s="9">
        <f t="shared" si="4"/>
        <v>98515.499389154429</v>
      </c>
      <c r="H63" s="12">
        <v>1</v>
      </c>
      <c r="I63" s="9">
        <f t="shared" si="5"/>
        <v>98515.499389154429</v>
      </c>
    </row>
    <row r="64" spans="1:9" ht="15.6" x14ac:dyDescent="0.3">
      <c r="A64" s="2">
        <v>1993</v>
      </c>
      <c r="B64" s="3">
        <v>57600</v>
      </c>
      <c r="D64" s="11">
        <v>57600</v>
      </c>
      <c r="E64" s="6">
        <f t="shared" si="3"/>
        <v>2344988736</v>
      </c>
      <c r="F64" s="8">
        <v>23132.67</v>
      </c>
      <c r="G64" s="9">
        <f t="shared" si="4"/>
        <v>101371.29592044499</v>
      </c>
      <c r="H64" s="12">
        <v>1</v>
      </c>
      <c r="I64" s="9">
        <f t="shared" si="5"/>
        <v>101371.29592044499</v>
      </c>
    </row>
    <row r="65" spans="1:9" ht="15.6" x14ac:dyDescent="0.3">
      <c r="A65" s="2">
        <v>1994</v>
      </c>
      <c r="B65" s="3">
        <v>60600</v>
      </c>
      <c r="D65" s="11">
        <v>60600</v>
      </c>
      <c r="E65" s="6">
        <f t="shared" si="3"/>
        <v>2467123566</v>
      </c>
      <c r="F65" s="8">
        <v>23753.53</v>
      </c>
      <c r="G65" s="9">
        <f t="shared" si="4"/>
        <v>103863.44960096458</v>
      </c>
      <c r="H65" s="12">
        <v>1</v>
      </c>
      <c r="I65" s="9">
        <f t="shared" si="5"/>
        <v>103863.44960096458</v>
      </c>
    </row>
    <row r="66" spans="1:9" ht="15.6" x14ac:dyDescent="0.3">
      <c r="A66" s="2">
        <v>1995</v>
      </c>
      <c r="B66" s="3">
        <v>61200</v>
      </c>
      <c r="D66" s="3">
        <v>61200</v>
      </c>
      <c r="E66" s="6">
        <f t="shared" si="3"/>
        <v>2491550532</v>
      </c>
      <c r="F66" s="8">
        <v>24705.66</v>
      </c>
      <c r="G66" s="9">
        <f t="shared" si="4"/>
        <v>100849.38155871975</v>
      </c>
      <c r="H66" s="12">
        <v>1</v>
      </c>
      <c r="I66" s="9">
        <f t="shared" si="5"/>
        <v>100849.38155871975</v>
      </c>
    </row>
    <row r="67" spans="1:9" ht="15.6" x14ac:dyDescent="0.3">
      <c r="A67" s="2">
        <v>1996</v>
      </c>
      <c r="B67" s="3">
        <v>62700</v>
      </c>
      <c r="D67" s="3">
        <v>62700</v>
      </c>
      <c r="E67" s="6">
        <f t="shared" si="3"/>
        <v>2552617947</v>
      </c>
      <c r="F67" s="8">
        <v>25913.9</v>
      </c>
      <c r="G67" s="9">
        <f t="shared" si="4"/>
        <v>98503.812509888507</v>
      </c>
      <c r="H67" s="12">
        <v>1</v>
      </c>
      <c r="I67" s="9">
        <f t="shared" si="5"/>
        <v>98503.812509888507</v>
      </c>
    </row>
    <row r="68" spans="1:9" ht="15.6" x14ac:dyDescent="0.3">
      <c r="A68" s="2">
        <v>1997</v>
      </c>
      <c r="B68" s="3">
        <v>65400</v>
      </c>
      <c r="D68" s="3">
        <v>65400</v>
      </c>
      <c r="E68" s="6">
        <f t="shared" si="3"/>
        <v>2662539294</v>
      </c>
      <c r="F68" s="8">
        <v>27426</v>
      </c>
      <c r="G68" s="9">
        <f t="shared" si="4"/>
        <v>97080.846423102164</v>
      </c>
      <c r="H68" s="12">
        <v>1</v>
      </c>
      <c r="I68" s="9">
        <f t="shared" si="5"/>
        <v>97080.846423102164</v>
      </c>
    </row>
    <row r="69" spans="1:9" ht="15.6" x14ac:dyDescent="0.3">
      <c r="A69" s="2">
        <v>1998</v>
      </c>
      <c r="B69" s="3">
        <v>68400</v>
      </c>
      <c r="D69" s="3">
        <v>68400</v>
      </c>
      <c r="E69" s="6">
        <f t="shared" si="3"/>
        <v>2784674124</v>
      </c>
      <c r="F69" s="8">
        <v>28861.439999999999</v>
      </c>
      <c r="G69" s="9">
        <f t="shared" si="4"/>
        <v>96484.240703166579</v>
      </c>
      <c r="H69" s="12">
        <v>1</v>
      </c>
      <c r="I69" s="9">
        <f t="shared" si="5"/>
        <v>96484.240703166579</v>
      </c>
    </row>
    <row r="70" spans="1:9" ht="15.6" x14ac:dyDescent="0.3">
      <c r="A70" s="2">
        <v>1999</v>
      </c>
      <c r="B70" s="3">
        <v>72600</v>
      </c>
      <c r="D70" s="3">
        <v>72600</v>
      </c>
      <c r="E70" s="6">
        <f t="shared" si="3"/>
        <v>2955662886</v>
      </c>
      <c r="F70" s="8">
        <v>30469.84</v>
      </c>
      <c r="G70" s="9">
        <f t="shared" si="4"/>
        <v>97002.901426459735</v>
      </c>
      <c r="H70" s="12">
        <v>1</v>
      </c>
      <c r="I70" s="9">
        <f t="shared" si="5"/>
        <v>97002.901426459735</v>
      </c>
    </row>
    <row r="71" spans="1:9" ht="15.6" x14ac:dyDescent="0.3">
      <c r="A71" s="2">
        <v>2000</v>
      </c>
      <c r="B71" s="3">
        <v>76200</v>
      </c>
      <c r="D71" s="3">
        <v>76200</v>
      </c>
      <c r="E71" s="6">
        <f t="shared" si="3"/>
        <v>3102224682</v>
      </c>
      <c r="F71" s="8">
        <v>32154.82</v>
      </c>
      <c r="G71" s="9">
        <f t="shared" si="4"/>
        <v>96477.749898771013</v>
      </c>
      <c r="H71" s="12">
        <v>1</v>
      </c>
      <c r="I71" s="9">
        <f t="shared" si="5"/>
        <v>96477.749898771013</v>
      </c>
    </row>
    <row r="72" spans="1:9" ht="15.6" x14ac:dyDescent="0.3">
      <c r="A72" s="2">
        <v>2001</v>
      </c>
      <c r="B72" s="3">
        <v>80400</v>
      </c>
      <c r="D72" s="3">
        <v>80400</v>
      </c>
      <c r="E72" s="6">
        <f t="shared" si="3"/>
        <v>3273213444</v>
      </c>
      <c r="F72" s="8">
        <v>32921.919999999998</v>
      </c>
      <c r="G72" s="9">
        <f t="shared" si="4"/>
        <v>99423.528275386125</v>
      </c>
      <c r="H72" s="12">
        <v>1</v>
      </c>
      <c r="I72" s="9">
        <f t="shared" si="5"/>
        <v>99423.528275386125</v>
      </c>
    </row>
    <row r="73" spans="1:9" ht="15.6" x14ac:dyDescent="0.3">
      <c r="A73" s="2">
        <v>2002</v>
      </c>
      <c r="B73" s="3">
        <v>84900</v>
      </c>
      <c r="D73" s="3">
        <v>84900</v>
      </c>
      <c r="E73" s="6">
        <f t="shared" si="3"/>
        <v>3456415689</v>
      </c>
      <c r="F73" s="8">
        <v>33252.089999999997</v>
      </c>
      <c r="G73" s="9">
        <f t="shared" si="4"/>
        <v>103945.8178117526</v>
      </c>
      <c r="H73" s="12">
        <v>1</v>
      </c>
      <c r="I73" s="9">
        <f t="shared" si="5"/>
        <v>103945.8178117526</v>
      </c>
    </row>
    <row r="74" spans="1:9" ht="15.6" x14ac:dyDescent="0.3">
      <c r="A74" s="2">
        <v>2003</v>
      </c>
      <c r="B74" s="3">
        <v>87000</v>
      </c>
      <c r="D74" s="3">
        <v>87000</v>
      </c>
      <c r="E74" s="6">
        <f t="shared" si="3"/>
        <v>3541910070</v>
      </c>
      <c r="F74" s="8">
        <v>34064.949999999997</v>
      </c>
      <c r="G74" s="9">
        <f t="shared" si="4"/>
        <v>103975.20237076527</v>
      </c>
      <c r="H74" s="12">
        <v>1</v>
      </c>
      <c r="I74" s="9">
        <f t="shared" si="5"/>
        <v>103975.20237076527</v>
      </c>
    </row>
    <row r="75" spans="1:9" ht="15.6" x14ac:dyDescent="0.3">
      <c r="A75" s="2">
        <v>2004</v>
      </c>
      <c r="B75" s="3">
        <v>87900</v>
      </c>
      <c r="D75" s="3">
        <v>87900</v>
      </c>
      <c r="E75" s="6">
        <f t="shared" si="3"/>
        <v>3578550519</v>
      </c>
      <c r="F75" s="8">
        <v>35648.550000000003</v>
      </c>
      <c r="G75" s="9">
        <f t="shared" si="4"/>
        <v>100384.18165675741</v>
      </c>
      <c r="H75" s="12">
        <v>1</v>
      </c>
      <c r="I75" s="9">
        <f t="shared" si="5"/>
        <v>100384.18165675741</v>
      </c>
    </row>
    <row r="76" spans="1:9" ht="15.6" x14ac:dyDescent="0.3">
      <c r="A76" s="2">
        <v>2005</v>
      </c>
      <c r="B76" s="3">
        <v>90000</v>
      </c>
      <c r="D76" s="3">
        <v>90000</v>
      </c>
      <c r="E76" s="6">
        <f t="shared" si="3"/>
        <v>3664044900</v>
      </c>
      <c r="F76" s="8">
        <v>36952.94</v>
      </c>
      <c r="G76" s="9">
        <f t="shared" si="4"/>
        <v>99154.354159641953</v>
      </c>
      <c r="H76" s="12">
        <v>1</v>
      </c>
      <c r="I76" s="9">
        <f t="shared" si="5"/>
        <v>99154.354159641953</v>
      </c>
    </row>
    <row r="77" spans="1:9" ht="15.6" x14ac:dyDescent="0.3">
      <c r="A77" s="2">
        <v>2006</v>
      </c>
      <c r="B77" s="4">
        <v>94200</v>
      </c>
      <c r="D77" s="4">
        <v>94200</v>
      </c>
      <c r="E77" s="6">
        <f t="shared" si="3"/>
        <v>3835033662</v>
      </c>
      <c r="F77" s="8">
        <v>38651.410000000003</v>
      </c>
      <c r="G77" s="9">
        <f t="shared" si="4"/>
        <v>99221.054600595409</v>
      </c>
      <c r="H77" s="12">
        <v>1</v>
      </c>
      <c r="I77" s="9">
        <f t="shared" si="5"/>
        <v>99221.054600595409</v>
      </c>
    </row>
    <row r="78" spans="1:9" ht="15.6" x14ac:dyDescent="0.3">
      <c r="A78" s="2">
        <v>2007</v>
      </c>
      <c r="B78" s="3">
        <v>97500</v>
      </c>
      <c r="D78" s="15">
        <v>0</v>
      </c>
      <c r="E78" s="6">
        <f t="shared" si="3"/>
        <v>0</v>
      </c>
      <c r="F78" s="8">
        <v>40405.480000000003</v>
      </c>
      <c r="G78" s="9">
        <f t="shared" si="4"/>
        <v>0</v>
      </c>
      <c r="H78" s="12">
        <v>1</v>
      </c>
      <c r="I78" s="9">
        <f t="shared" si="5"/>
        <v>0</v>
      </c>
    </row>
    <row r="79" spans="1:9" ht="15.6" x14ac:dyDescent="0.3">
      <c r="A79" s="2">
        <v>2008</v>
      </c>
      <c r="B79" s="3">
        <v>102000</v>
      </c>
      <c r="D79" s="15">
        <v>0</v>
      </c>
      <c r="E79" s="6">
        <f t="shared" si="3"/>
        <v>0</v>
      </c>
      <c r="F79" s="8">
        <v>41334.97</v>
      </c>
      <c r="G79" s="9">
        <f t="shared" si="4"/>
        <v>0</v>
      </c>
      <c r="H79" s="12">
        <v>1</v>
      </c>
      <c r="I79" s="9">
        <f t="shared" si="5"/>
        <v>0</v>
      </c>
    </row>
    <row r="80" spans="1:9" ht="15.6" x14ac:dyDescent="0.3">
      <c r="A80" s="2">
        <v>2009</v>
      </c>
      <c r="B80" s="3">
        <v>106800</v>
      </c>
      <c r="D80" s="15">
        <v>0</v>
      </c>
      <c r="E80" s="6">
        <f t="shared" si="3"/>
        <v>0</v>
      </c>
      <c r="F80" s="8">
        <v>40711.61</v>
      </c>
      <c r="G80" s="9">
        <f t="shared" si="4"/>
        <v>0</v>
      </c>
      <c r="H80" s="12">
        <v>1</v>
      </c>
      <c r="I80" s="9">
        <f t="shared" si="5"/>
        <v>0</v>
      </c>
    </row>
    <row r="81" spans="1:9" ht="15.6" x14ac:dyDescent="0.3">
      <c r="A81" s="2">
        <v>2010</v>
      </c>
      <c r="B81" s="3">
        <v>106800</v>
      </c>
      <c r="D81" s="15">
        <v>0</v>
      </c>
      <c r="E81" s="6">
        <f t="shared" si="3"/>
        <v>0</v>
      </c>
      <c r="F81" s="8">
        <v>41673.83</v>
      </c>
      <c r="G81" s="9">
        <f t="shared" si="4"/>
        <v>0</v>
      </c>
      <c r="H81" s="12">
        <v>1</v>
      </c>
      <c r="I81" s="9">
        <v>0</v>
      </c>
    </row>
    <row r="82" spans="1:9" ht="15.6" x14ac:dyDescent="0.3">
      <c r="A82" s="2">
        <v>2011</v>
      </c>
      <c r="B82" s="3">
        <v>106800</v>
      </c>
      <c r="D82" s="15">
        <v>0</v>
      </c>
      <c r="E82" s="6">
        <f t="shared" si="3"/>
        <v>0</v>
      </c>
      <c r="F82" s="8">
        <v>42979.61</v>
      </c>
      <c r="G82" s="9">
        <f t="shared" si="4"/>
        <v>0</v>
      </c>
      <c r="H82" s="12">
        <v>1</v>
      </c>
      <c r="I82" s="9">
        <v>0</v>
      </c>
    </row>
    <row r="83" spans="1:9" ht="15.6" x14ac:dyDescent="0.3">
      <c r="A83" s="2">
        <v>2012</v>
      </c>
      <c r="B83" s="3">
        <v>110100</v>
      </c>
      <c r="D83" s="11"/>
    </row>
    <row r="84" spans="1:9" ht="15.6" x14ac:dyDescent="0.3">
      <c r="A84" s="2">
        <v>2013</v>
      </c>
      <c r="B84" s="3">
        <v>113700</v>
      </c>
      <c r="D84" s="11"/>
    </row>
    <row r="85" spans="1:9" ht="15.6" x14ac:dyDescent="0.3">
      <c r="A85" s="5">
        <f>A84+1</f>
        <v>2014</v>
      </c>
      <c r="D85" s="11"/>
    </row>
    <row r="86" spans="1:9" ht="15.6" x14ac:dyDescent="0.3">
      <c r="A86" s="5">
        <f t="shared" ref="A86:A121" si="6">A85+1</f>
        <v>2015</v>
      </c>
      <c r="D86" s="11"/>
    </row>
    <row r="87" spans="1:9" ht="15.6" x14ac:dyDescent="0.3">
      <c r="A87" s="5">
        <f t="shared" si="6"/>
        <v>2016</v>
      </c>
      <c r="D87" s="11"/>
    </row>
    <row r="88" spans="1:9" ht="15.6" x14ac:dyDescent="0.3">
      <c r="A88" s="5">
        <f t="shared" si="6"/>
        <v>2017</v>
      </c>
      <c r="D88" s="11"/>
    </row>
    <row r="89" spans="1:9" ht="15.6" x14ac:dyDescent="0.3">
      <c r="A89" s="5">
        <f t="shared" si="6"/>
        <v>2018</v>
      </c>
      <c r="D89" s="11"/>
    </row>
    <row r="90" spans="1:9" ht="15.6" x14ac:dyDescent="0.3">
      <c r="A90" s="5">
        <f t="shared" si="6"/>
        <v>2019</v>
      </c>
      <c r="D90" s="11"/>
    </row>
    <row r="91" spans="1:9" ht="15.6" x14ac:dyDescent="0.3">
      <c r="A91" s="5">
        <f t="shared" si="6"/>
        <v>2020</v>
      </c>
      <c r="D91" s="11"/>
    </row>
    <row r="92" spans="1:9" ht="15.6" x14ac:dyDescent="0.3">
      <c r="A92" s="5">
        <f t="shared" si="6"/>
        <v>2021</v>
      </c>
      <c r="D92" s="11"/>
    </row>
    <row r="93" spans="1:9" ht="15.6" x14ac:dyDescent="0.3">
      <c r="A93" s="5">
        <f t="shared" si="6"/>
        <v>2022</v>
      </c>
      <c r="D93" s="11"/>
    </row>
    <row r="94" spans="1:9" ht="15.6" x14ac:dyDescent="0.3">
      <c r="A94" s="5">
        <f t="shared" si="6"/>
        <v>2023</v>
      </c>
      <c r="D94" s="11"/>
    </row>
    <row r="95" spans="1:9" ht="15.6" x14ac:dyDescent="0.3">
      <c r="A95" s="5">
        <f t="shared" si="6"/>
        <v>2024</v>
      </c>
      <c r="D95" s="11"/>
    </row>
    <row r="96" spans="1:9" ht="15.6" x14ac:dyDescent="0.3">
      <c r="A96" s="5">
        <f t="shared" si="6"/>
        <v>2025</v>
      </c>
      <c r="D96" s="11"/>
    </row>
    <row r="97" spans="1:4" ht="15.6" x14ac:dyDescent="0.3">
      <c r="A97" s="5">
        <f t="shared" si="6"/>
        <v>2026</v>
      </c>
      <c r="D97" s="11"/>
    </row>
    <row r="98" spans="1:4" ht="15.6" x14ac:dyDescent="0.3">
      <c r="A98" s="5">
        <f t="shared" si="6"/>
        <v>2027</v>
      </c>
      <c r="D98" s="11"/>
    </row>
    <row r="99" spans="1:4" ht="15.6" x14ac:dyDescent="0.3">
      <c r="A99" s="5">
        <f t="shared" si="6"/>
        <v>2028</v>
      </c>
      <c r="D99" s="11"/>
    </row>
    <row r="100" spans="1:4" ht="15.6" x14ac:dyDescent="0.3">
      <c r="A100" s="5">
        <f t="shared" si="6"/>
        <v>2029</v>
      </c>
      <c r="D100" s="11"/>
    </row>
    <row r="101" spans="1:4" ht="15.6" x14ac:dyDescent="0.3">
      <c r="A101" s="5">
        <f t="shared" si="6"/>
        <v>2030</v>
      </c>
      <c r="D101" s="11"/>
    </row>
    <row r="102" spans="1:4" ht="15.6" x14ac:dyDescent="0.3">
      <c r="A102" s="5">
        <f t="shared" si="6"/>
        <v>2031</v>
      </c>
      <c r="D102" s="11"/>
    </row>
    <row r="103" spans="1:4" ht="15.6" x14ac:dyDescent="0.3">
      <c r="A103" s="5">
        <f t="shared" si="6"/>
        <v>2032</v>
      </c>
      <c r="D103" s="11"/>
    </row>
    <row r="104" spans="1:4" ht="15.6" x14ac:dyDescent="0.3">
      <c r="A104" s="5">
        <f t="shared" si="6"/>
        <v>2033</v>
      </c>
      <c r="D104" s="11"/>
    </row>
    <row r="105" spans="1:4" ht="15.6" x14ac:dyDescent="0.3">
      <c r="A105" s="5">
        <f t="shared" si="6"/>
        <v>2034</v>
      </c>
      <c r="D105" s="11"/>
    </row>
    <row r="106" spans="1:4" ht="15.6" x14ac:dyDescent="0.3">
      <c r="A106" s="5">
        <f t="shared" si="6"/>
        <v>2035</v>
      </c>
      <c r="D106" s="11"/>
    </row>
    <row r="107" spans="1:4" ht="15.6" x14ac:dyDescent="0.3">
      <c r="A107" s="5">
        <f t="shared" si="6"/>
        <v>2036</v>
      </c>
      <c r="D107" s="11"/>
    </row>
    <row r="108" spans="1:4" ht="15.6" x14ac:dyDescent="0.3">
      <c r="A108" s="5">
        <f t="shared" si="6"/>
        <v>2037</v>
      </c>
      <c r="D108" s="11"/>
    </row>
    <row r="109" spans="1:4" ht="15.6" x14ac:dyDescent="0.3">
      <c r="A109" s="5">
        <f t="shared" si="6"/>
        <v>2038</v>
      </c>
      <c r="D109" s="11"/>
    </row>
    <row r="110" spans="1:4" ht="15.6" x14ac:dyDescent="0.3">
      <c r="A110" s="5">
        <f t="shared" si="6"/>
        <v>2039</v>
      </c>
      <c r="D110" s="11"/>
    </row>
    <row r="111" spans="1:4" ht="15.6" x14ac:dyDescent="0.3">
      <c r="A111" s="5">
        <f t="shared" si="6"/>
        <v>2040</v>
      </c>
      <c r="D111" s="11"/>
    </row>
    <row r="112" spans="1:4" ht="15.6" x14ac:dyDescent="0.3">
      <c r="A112" s="5">
        <f t="shared" si="6"/>
        <v>2041</v>
      </c>
      <c r="D112" s="11"/>
    </row>
    <row r="113" spans="1:9" ht="15.6" x14ac:dyDescent="0.3">
      <c r="A113" s="5">
        <f t="shared" si="6"/>
        <v>2042</v>
      </c>
      <c r="D113" s="11"/>
    </row>
    <row r="114" spans="1:9" ht="15.6" x14ac:dyDescent="0.3">
      <c r="A114" s="5">
        <f t="shared" si="6"/>
        <v>2043</v>
      </c>
      <c r="D114" s="11"/>
    </row>
    <row r="115" spans="1:9" ht="15.6" x14ac:dyDescent="0.3">
      <c r="A115" s="5">
        <f t="shared" si="6"/>
        <v>2044</v>
      </c>
      <c r="D115" s="11"/>
    </row>
    <row r="116" spans="1:9" ht="15.6" x14ac:dyDescent="0.3">
      <c r="A116" s="5">
        <f t="shared" si="6"/>
        <v>2045</v>
      </c>
      <c r="D116" s="11"/>
    </row>
    <row r="117" spans="1:9" ht="15.6" x14ac:dyDescent="0.3">
      <c r="A117" s="5">
        <f t="shared" si="6"/>
        <v>2046</v>
      </c>
      <c r="D117" s="11"/>
    </row>
    <row r="118" spans="1:9" ht="15.6" x14ac:dyDescent="0.3">
      <c r="A118" s="5">
        <f t="shared" si="6"/>
        <v>2047</v>
      </c>
      <c r="D118" s="11"/>
    </row>
    <row r="119" spans="1:9" ht="15.6" x14ac:dyDescent="0.3">
      <c r="A119" s="5">
        <f t="shared" si="6"/>
        <v>2048</v>
      </c>
      <c r="D119" s="11"/>
    </row>
    <row r="120" spans="1:9" ht="15.6" x14ac:dyDescent="0.3">
      <c r="A120" s="5">
        <f t="shared" si="6"/>
        <v>2049</v>
      </c>
      <c r="D120" s="11"/>
    </row>
    <row r="121" spans="1:9" ht="15.6" x14ac:dyDescent="0.3">
      <c r="A121" s="5">
        <f t="shared" si="6"/>
        <v>2050</v>
      </c>
      <c r="D121" s="11"/>
    </row>
    <row r="122" spans="1:9" ht="15.6" x14ac:dyDescent="0.3">
      <c r="D122" s="11"/>
    </row>
    <row r="123" spans="1:9" ht="15.6" x14ac:dyDescent="0.3">
      <c r="D123" s="11"/>
      <c r="H123" s="13" t="s">
        <v>17</v>
      </c>
      <c r="I123" s="9">
        <f>COUNT(I8:I120)</f>
        <v>35</v>
      </c>
    </row>
    <row r="124" spans="1:9" ht="15.6" x14ac:dyDescent="0.3">
      <c r="D124" s="11"/>
      <c r="H124" s="13" t="s">
        <v>18</v>
      </c>
      <c r="I124" s="6">
        <f>SUM(I8:I121)</f>
        <v>2850287.4635355724</v>
      </c>
    </row>
    <row r="125" spans="1:9" ht="15.6" x14ac:dyDescent="0.3">
      <c r="D125" s="11"/>
      <c r="H125" s="13" t="s">
        <v>19</v>
      </c>
      <c r="I125" s="9">
        <f>I124/(35*12)</f>
        <v>6786.3987227037442</v>
      </c>
    </row>
    <row r="126" spans="1:9" ht="15.6" x14ac:dyDescent="0.3">
      <c r="D126" s="11"/>
    </row>
    <row r="127" spans="1:9" ht="15.6" x14ac:dyDescent="0.3">
      <c r="D127" s="11"/>
      <c r="H127" s="13" t="s">
        <v>20</v>
      </c>
    </row>
    <row r="128" spans="1:9" ht="15.6" x14ac:dyDescent="0.3">
      <c r="D128" s="11"/>
      <c r="H128" s="13"/>
      <c r="I128" s="14">
        <f>H129*0.9</f>
        <v>674.1</v>
      </c>
    </row>
    <row r="129" spans="4:9" ht="15.6" x14ac:dyDescent="0.3">
      <c r="D129" s="11"/>
      <c r="G129" s="13" t="s">
        <v>22</v>
      </c>
      <c r="H129" s="11">
        <v>749</v>
      </c>
      <c r="I129" s="14">
        <f>IF($I$125&gt;$H$130,0.32*(H130-H129),0.32*(I125-H129))</f>
        <v>1205.76</v>
      </c>
    </row>
    <row r="130" spans="4:9" ht="15.6" x14ac:dyDescent="0.3">
      <c r="D130" s="11"/>
      <c r="G130" s="13" t="s">
        <v>21</v>
      </c>
      <c r="H130" s="11">
        <v>4517</v>
      </c>
      <c r="I130" s="14">
        <f>IF(I125&gt;H130,0.15*(I125-H130),0)</f>
        <v>340.40980840556159</v>
      </c>
    </row>
    <row r="131" spans="4:9" ht="15.6" x14ac:dyDescent="0.3">
      <c r="D131" s="11"/>
      <c r="H131" s="13" t="s">
        <v>23</v>
      </c>
      <c r="I131" s="14">
        <f>SUM(I128:I130)</f>
        <v>2220.2698084055619</v>
      </c>
    </row>
    <row r="132" spans="4:9" ht="15.6" x14ac:dyDescent="0.3">
      <c r="D132" s="11"/>
      <c r="G132" t="s">
        <v>24</v>
      </c>
      <c r="I132" s="14">
        <f>I131*1.036</f>
        <v>2300.199521508162</v>
      </c>
    </row>
    <row r="133" spans="4:9" ht="15.6" x14ac:dyDescent="0.3">
      <c r="D133" s="11"/>
      <c r="G133" t="s">
        <v>25</v>
      </c>
      <c r="I133">
        <v>42</v>
      </c>
    </row>
    <row r="134" spans="4:9" ht="15.6" x14ac:dyDescent="0.3">
      <c r="D134" s="11"/>
      <c r="G134" t="s">
        <v>26</v>
      </c>
      <c r="I134">
        <v>0.75832999999999995</v>
      </c>
    </row>
    <row r="135" spans="4:9" ht="15.6" x14ac:dyDescent="0.3">
      <c r="D135" s="11"/>
      <c r="G135" t="s">
        <v>23</v>
      </c>
      <c r="I135" s="14">
        <f>I132*I134</f>
        <v>1744.3103031452843</v>
      </c>
    </row>
    <row r="136" spans="4:9" ht="15.6" x14ac:dyDescent="0.3">
      <c r="D136" s="11"/>
    </row>
    <row r="137" spans="4:9" ht="15.6" x14ac:dyDescent="0.3">
      <c r="D137" s="11"/>
    </row>
    <row r="138" spans="4:9" ht="15.6" x14ac:dyDescent="0.3">
      <c r="D138" s="11"/>
    </row>
    <row r="139" spans="4:9" ht="15.6" x14ac:dyDescent="0.3">
      <c r="D139" s="11"/>
    </row>
    <row r="140" spans="4:9" ht="15.6" x14ac:dyDescent="0.3">
      <c r="D140" s="11"/>
    </row>
    <row r="141" spans="4:9" ht="15.6" x14ac:dyDescent="0.3">
      <c r="D141" s="11"/>
    </row>
    <row r="142" spans="4:9" ht="15.6" x14ac:dyDescent="0.3">
      <c r="D142" s="11"/>
    </row>
    <row r="143" spans="4:9" ht="15.6" x14ac:dyDescent="0.3">
      <c r="D143" s="11"/>
    </row>
    <row r="144" spans="4:9" ht="15.6" x14ac:dyDescent="0.3">
      <c r="D144" s="11"/>
    </row>
    <row r="145" spans="4:4" ht="15.6" x14ac:dyDescent="0.3">
      <c r="D145" s="11"/>
    </row>
    <row r="146" spans="4:4" ht="15.6" x14ac:dyDescent="0.3">
      <c r="D146" s="11"/>
    </row>
    <row r="147" spans="4:4" ht="15.6" x14ac:dyDescent="0.3">
      <c r="D147" s="11"/>
    </row>
    <row r="148" spans="4:4" ht="15.6" x14ac:dyDescent="0.3">
      <c r="D148" s="11"/>
    </row>
    <row r="149" spans="4:4" ht="15.6" x14ac:dyDescent="0.3">
      <c r="D149" s="11"/>
    </row>
    <row r="150" spans="4:4" ht="15.6" x14ac:dyDescent="0.3">
      <c r="D150" s="11"/>
    </row>
    <row r="151" spans="4:4" ht="15.6" x14ac:dyDescent="0.3">
      <c r="D151" s="11"/>
    </row>
    <row r="152" spans="4:4" ht="15.6" x14ac:dyDescent="0.3">
      <c r="D152" s="11"/>
    </row>
    <row r="153" spans="4:4" ht="15.6" x14ac:dyDescent="0.3">
      <c r="D153" s="11"/>
    </row>
    <row r="154" spans="4:4" ht="15.6" x14ac:dyDescent="0.3">
      <c r="D154" s="11"/>
    </row>
    <row r="155" spans="4:4" ht="15.6" x14ac:dyDescent="0.3">
      <c r="D155" s="11"/>
    </row>
    <row r="156" spans="4:4" ht="15.6" x14ac:dyDescent="0.3">
      <c r="D156" s="11"/>
    </row>
    <row r="157" spans="4:4" ht="15.6" x14ac:dyDescent="0.3">
      <c r="D157" s="11"/>
    </row>
    <row r="158" spans="4:4" ht="15.6" x14ac:dyDescent="0.3">
      <c r="D158" s="11"/>
    </row>
    <row r="159" spans="4:4" ht="15.6" x14ac:dyDescent="0.3">
      <c r="D159" s="11"/>
    </row>
    <row r="160" spans="4:4" ht="15.6" x14ac:dyDescent="0.3">
      <c r="D160" s="11"/>
    </row>
    <row r="161" spans="4:4" ht="15.6" x14ac:dyDescent="0.3">
      <c r="D161" s="11"/>
    </row>
    <row r="162" spans="4:4" ht="15.6" x14ac:dyDescent="0.3">
      <c r="D162" s="11"/>
    </row>
    <row r="163" spans="4:4" ht="15.6" x14ac:dyDescent="0.3">
      <c r="D163" s="11"/>
    </row>
    <row r="164" spans="4:4" ht="15.6" x14ac:dyDescent="0.3">
      <c r="D164" s="11"/>
    </row>
    <row r="165" spans="4:4" ht="15.6" x14ac:dyDescent="0.3">
      <c r="D165" s="11"/>
    </row>
    <row r="166" spans="4:4" ht="15.6" x14ac:dyDescent="0.3">
      <c r="D166" s="11"/>
    </row>
    <row r="167" spans="4:4" ht="15.6" x14ac:dyDescent="0.3">
      <c r="D167" s="10"/>
    </row>
    <row r="168" spans="4:4" ht="15.6" x14ac:dyDescent="0.3">
      <c r="D168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workbookViewId="0">
      <selection sqref="A1:J144"/>
    </sheetView>
  </sheetViews>
  <sheetFormatPr defaultRowHeight="14.4" x14ac:dyDescent="0.3"/>
  <cols>
    <col min="4" max="4" width="12.109375" customWidth="1"/>
    <col min="5" max="5" width="20.44140625" customWidth="1"/>
    <col min="7" max="7" width="12.77734375" customWidth="1"/>
    <col min="9" max="9" width="14.109375" customWidth="1"/>
  </cols>
  <sheetData>
    <row r="1" spans="1:9" x14ac:dyDescent="0.3">
      <c r="B1" s="1" t="s">
        <v>3</v>
      </c>
      <c r="E1">
        <v>40711.61</v>
      </c>
      <c r="H1" s="1" t="s">
        <v>15</v>
      </c>
      <c r="I1" s="1" t="s">
        <v>13</v>
      </c>
    </row>
    <row r="2" spans="1:9" x14ac:dyDescent="0.3">
      <c r="B2" s="1" t="s">
        <v>2</v>
      </c>
      <c r="C2" s="1" t="s">
        <v>5</v>
      </c>
      <c r="D2" s="1" t="s">
        <v>6</v>
      </c>
      <c r="E2" s="1" t="s">
        <v>7</v>
      </c>
      <c r="F2" s="1" t="s">
        <v>9</v>
      </c>
      <c r="G2" s="1" t="s">
        <v>10</v>
      </c>
      <c r="H2" s="1" t="s">
        <v>11</v>
      </c>
      <c r="I2" s="1" t="s">
        <v>14</v>
      </c>
    </row>
    <row r="3" spans="1:9" x14ac:dyDescent="0.3">
      <c r="A3" s="1" t="s">
        <v>0</v>
      </c>
      <c r="B3" s="1" t="s">
        <v>4</v>
      </c>
      <c r="C3" s="1" t="s">
        <v>1</v>
      </c>
      <c r="D3" s="1" t="s">
        <v>4</v>
      </c>
      <c r="E3" s="1" t="s">
        <v>4</v>
      </c>
      <c r="F3" s="1" t="s">
        <v>8</v>
      </c>
      <c r="G3" s="1" t="s">
        <v>4</v>
      </c>
      <c r="H3" s="1" t="s">
        <v>16</v>
      </c>
      <c r="I3" s="1" t="s">
        <v>12</v>
      </c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x14ac:dyDescent="0.3">
      <c r="A5" s="1"/>
      <c r="B5" s="1"/>
      <c r="C5" s="1"/>
      <c r="D5" s="1"/>
      <c r="E5" s="1"/>
      <c r="F5" s="1"/>
      <c r="G5" s="1"/>
      <c r="H5" s="1"/>
      <c r="I5" s="1"/>
    </row>
    <row r="6" spans="1:9" x14ac:dyDescent="0.3">
      <c r="A6" s="1"/>
      <c r="B6" s="1"/>
      <c r="C6" s="1"/>
      <c r="D6" s="1"/>
      <c r="E6" s="1"/>
      <c r="F6" s="1"/>
      <c r="G6" s="1"/>
      <c r="H6" s="1"/>
      <c r="I6" s="1"/>
    </row>
    <row r="8" spans="1:9" ht="15.6" x14ac:dyDescent="0.3">
      <c r="A8" s="5">
        <f t="shared" ref="A8:A41" si="0">A9-1</f>
        <v>1937</v>
      </c>
      <c r="B8" s="7">
        <v>3000</v>
      </c>
      <c r="D8" s="11"/>
      <c r="H8" s="12">
        <v>0</v>
      </c>
      <c r="I8" s="9" t="str">
        <f t="shared" ref="I8:I42" si="1">IF(H8=1,G8*H8," ")</f>
        <v xml:space="preserve"> </v>
      </c>
    </row>
    <row r="9" spans="1:9" ht="15.6" x14ac:dyDescent="0.3">
      <c r="A9" s="5">
        <f t="shared" si="0"/>
        <v>1938</v>
      </c>
      <c r="B9" s="7">
        <v>3000</v>
      </c>
      <c r="D9" s="11"/>
      <c r="H9" s="12">
        <v>0</v>
      </c>
      <c r="I9" s="9" t="str">
        <f t="shared" si="1"/>
        <v xml:space="preserve"> </v>
      </c>
    </row>
    <row r="10" spans="1:9" ht="15.6" x14ac:dyDescent="0.3">
      <c r="A10" s="5">
        <f t="shared" si="0"/>
        <v>1939</v>
      </c>
      <c r="B10" s="7">
        <v>3000</v>
      </c>
      <c r="D10" s="11"/>
      <c r="H10" s="12">
        <v>0</v>
      </c>
      <c r="I10" s="9" t="str">
        <f t="shared" si="1"/>
        <v xml:space="preserve"> </v>
      </c>
    </row>
    <row r="11" spans="1:9" ht="15.6" x14ac:dyDescent="0.3">
      <c r="A11" s="5">
        <f t="shared" si="0"/>
        <v>1940</v>
      </c>
      <c r="B11" s="7">
        <v>3000</v>
      </c>
      <c r="D11" s="11"/>
      <c r="H11" s="12">
        <v>0</v>
      </c>
      <c r="I11" s="9" t="str">
        <f t="shared" si="1"/>
        <v xml:space="preserve"> </v>
      </c>
    </row>
    <row r="12" spans="1:9" ht="15.6" x14ac:dyDescent="0.3">
      <c r="A12" s="5">
        <f t="shared" si="0"/>
        <v>1941</v>
      </c>
      <c r="B12" s="7">
        <v>3000</v>
      </c>
      <c r="D12" s="11"/>
      <c r="H12" s="12">
        <v>0</v>
      </c>
      <c r="I12" s="9" t="str">
        <f t="shared" si="1"/>
        <v xml:space="preserve"> </v>
      </c>
    </row>
    <row r="13" spans="1:9" ht="15.6" x14ac:dyDescent="0.3">
      <c r="A13" s="5">
        <f t="shared" si="0"/>
        <v>1942</v>
      </c>
      <c r="B13" s="7">
        <v>3000</v>
      </c>
      <c r="D13" s="11"/>
      <c r="H13" s="12">
        <v>0</v>
      </c>
      <c r="I13" s="9" t="str">
        <f t="shared" si="1"/>
        <v xml:space="preserve"> </v>
      </c>
    </row>
    <row r="14" spans="1:9" ht="15.6" x14ac:dyDescent="0.3">
      <c r="A14" s="5">
        <f t="shared" si="0"/>
        <v>1943</v>
      </c>
      <c r="B14" s="7">
        <v>3000</v>
      </c>
      <c r="D14" s="11"/>
      <c r="H14" s="12">
        <v>0</v>
      </c>
      <c r="I14" s="9" t="str">
        <f t="shared" si="1"/>
        <v xml:space="preserve"> </v>
      </c>
    </row>
    <row r="15" spans="1:9" ht="15.6" x14ac:dyDescent="0.3">
      <c r="A15" s="5">
        <f t="shared" si="0"/>
        <v>1944</v>
      </c>
      <c r="B15" s="7">
        <v>3000</v>
      </c>
      <c r="D15" s="11"/>
      <c r="H15" s="12">
        <v>0</v>
      </c>
      <c r="I15" s="9" t="str">
        <f t="shared" si="1"/>
        <v xml:space="preserve"> </v>
      </c>
    </row>
    <row r="16" spans="1:9" ht="15.6" x14ac:dyDescent="0.3">
      <c r="A16" s="5">
        <f t="shared" si="0"/>
        <v>1945</v>
      </c>
      <c r="B16" s="7">
        <v>3000</v>
      </c>
      <c r="D16" s="11"/>
      <c r="H16" s="12">
        <v>0</v>
      </c>
      <c r="I16" s="9" t="str">
        <f t="shared" si="1"/>
        <v xml:space="preserve"> </v>
      </c>
    </row>
    <row r="17" spans="1:9" ht="15.6" x14ac:dyDescent="0.3">
      <c r="A17" s="5">
        <f t="shared" si="0"/>
        <v>1946</v>
      </c>
      <c r="B17" s="7">
        <v>3000</v>
      </c>
      <c r="D17" s="11"/>
      <c r="H17" s="12">
        <v>0</v>
      </c>
      <c r="I17" s="9" t="str">
        <f t="shared" si="1"/>
        <v xml:space="preserve"> </v>
      </c>
    </row>
    <row r="18" spans="1:9" ht="15.6" x14ac:dyDescent="0.3">
      <c r="A18" s="5">
        <f t="shared" si="0"/>
        <v>1947</v>
      </c>
      <c r="B18" s="7">
        <v>3000</v>
      </c>
      <c r="D18" s="11"/>
      <c r="H18" s="12">
        <v>0</v>
      </c>
      <c r="I18" s="9" t="str">
        <f t="shared" si="1"/>
        <v xml:space="preserve"> </v>
      </c>
    </row>
    <row r="19" spans="1:9" ht="15.6" x14ac:dyDescent="0.3">
      <c r="A19" s="5">
        <f t="shared" si="0"/>
        <v>1948</v>
      </c>
      <c r="B19" s="7">
        <v>3000</v>
      </c>
      <c r="D19" s="11"/>
      <c r="H19" s="12">
        <v>0</v>
      </c>
      <c r="I19" s="9" t="str">
        <f t="shared" si="1"/>
        <v xml:space="preserve"> </v>
      </c>
    </row>
    <row r="20" spans="1:9" ht="15.6" x14ac:dyDescent="0.3">
      <c r="A20" s="5">
        <f t="shared" si="0"/>
        <v>1949</v>
      </c>
      <c r="B20" s="7">
        <v>3000</v>
      </c>
      <c r="D20" s="11"/>
      <c r="H20" s="12">
        <v>0</v>
      </c>
      <c r="I20" s="9" t="str">
        <f t="shared" si="1"/>
        <v xml:space="preserve"> </v>
      </c>
    </row>
    <row r="21" spans="1:9" ht="15.6" x14ac:dyDescent="0.3">
      <c r="A21" s="5">
        <f t="shared" si="0"/>
        <v>1950</v>
      </c>
      <c r="B21" s="7">
        <v>3000</v>
      </c>
      <c r="D21" s="11"/>
      <c r="H21" s="12">
        <v>0</v>
      </c>
      <c r="I21" s="9" t="str">
        <f t="shared" si="1"/>
        <v xml:space="preserve"> </v>
      </c>
    </row>
    <row r="22" spans="1:9" ht="15.6" x14ac:dyDescent="0.3">
      <c r="A22" s="5">
        <f t="shared" si="0"/>
        <v>1951</v>
      </c>
      <c r="B22" s="7">
        <v>3600</v>
      </c>
      <c r="D22" s="11"/>
      <c r="F22" s="8">
        <v>2799.16</v>
      </c>
      <c r="H22" s="12">
        <v>0</v>
      </c>
      <c r="I22" s="9" t="str">
        <f t="shared" si="1"/>
        <v xml:space="preserve"> </v>
      </c>
    </row>
    <row r="23" spans="1:9" ht="15.6" x14ac:dyDescent="0.3">
      <c r="A23" s="5">
        <f t="shared" si="0"/>
        <v>1952</v>
      </c>
      <c r="B23" s="7">
        <v>3600</v>
      </c>
      <c r="D23" s="11"/>
      <c r="F23" s="8">
        <v>2973.32</v>
      </c>
      <c r="H23" s="12">
        <v>0</v>
      </c>
      <c r="I23" s="9" t="str">
        <f t="shared" si="1"/>
        <v xml:space="preserve"> </v>
      </c>
    </row>
    <row r="24" spans="1:9" ht="15.6" x14ac:dyDescent="0.3">
      <c r="A24" s="5">
        <f t="shared" si="0"/>
        <v>1953</v>
      </c>
      <c r="B24" s="7">
        <v>3600</v>
      </c>
      <c r="C24">
        <f t="shared" ref="C24:C81" si="2">C25-1</f>
        <v>3</v>
      </c>
      <c r="D24" s="11"/>
      <c r="F24" s="8">
        <v>3139.44</v>
      </c>
      <c r="H24" s="12">
        <v>0</v>
      </c>
      <c r="I24" s="9" t="str">
        <f t="shared" si="1"/>
        <v xml:space="preserve"> </v>
      </c>
    </row>
    <row r="25" spans="1:9" ht="15.6" x14ac:dyDescent="0.3">
      <c r="A25" s="5">
        <f t="shared" si="0"/>
        <v>1954</v>
      </c>
      <c r="B25" s="7">
        <v>3600</v>
      </c>
      <c r="C25">
        <f t="shared" si="2"/>
        <v>4</v>
      </c>
      <c r="D25" s="11"/>
      <c r="F25" s="8">
        <v>3155.64</v>
      </c>
      <c r="H25" s="12">
        <v>0</v>
      </c>
      <c r="I25" s="9" t="str">
        <f t="shared" si="1"/>
        <v xml:space="preserve"> </v>
      </c>
    </row>
    <row r="26" spans="1:9" ht="15.6" x14ac:dyDescent="0.3">
      <c r="A26" s="5">
        <f t="shared" si="0"/>
        <v>1955</v>
      </c>
      <c r="B26" s="7">
        <v>4200</v>
      </c>
      <c r="C26">
        <f t="shared" si="2"/>
        <v>5</v>
      </c>
      <c r="D26" s="11"/>
      <c r="F26" s="8">
        <v>3301.44</v>
      </c>
      <c r="H26" s="12">
        <v>0</v>
      </c>
      <c r="I26" s="9" t="str">
        <f t="shared" si="1"/>
        <v xml:space="preserve"> </v>
      </c>
    </row>
    <row r="27" spans="1:9" ht="15.6" x14ac:dyDescent="0.3">
      <c r="A27" s="5">
        <f t="shared" si="0"/>
        <v>1956</v>
      </c>
      <c r="B27" s="7">
        <v>4200</v>
      </c>
      <c r="C27">
        <f t="shared" si="2"/>
        <v>6</v>
      </c>
      <c r="D27" s="11"/>
      <c r="F27" s="8">
        <v>3532.36</v>
      </c>
      <c r="H27" s="12">
        <v>0</v>
      </c>
      <c r="I27" s="9" t="str">
        <f t="shared" si="1"/>
        <v xml:space="preserve"> </v>
      </c>
    </row>
    <row r="28" spans="1:9" ht="15.6" x14ac:dyDescent="0.3">
      <c r="A28" s="5">
        <f t="shared" si="0"/>
        <v>1957</v>
      </c>
      <c r="B28" s="7">
        <v>4200</v>
      </c>
      <c r="C28">
        <f t="shared" si="2"/>
        <v>7</v>
      </c>
      <c r="D28" s="11"/>
      <c r="F28" s="8">
        <v>3641.72</v>
      </c>
      <c r="H28" s="12">
        <v>0</v>
      </c>
      <c r="I28" s="9" t="str">
        <f t="shared" si="1"/>
        <v xml:space="preserve"> </v>
      </c>
    </row>
    <row r="29" spans="1:9" ht="15.6" x14ac:dyDescent="0.3">
      <c r="A29" s="5">
        <f t="shared" si="0"/>
        <v>1958</v>
      </c>
      <c r="B29" s="7">
        <v>4200</v>
      </c>
      <c r="C29">
        <f t="shared" si="2"/>
        <v>8</v>
      </c>
      <c r="D29" s="11"/>
      <c r="F29" s="8">
        <v>3673.8</v>
      </c>
      <c r="H29" s="12">
        <v>0</v>
      </c>
      <c r="I29" s="9" t="str">
        <f t="shared" si="1"/>
        <v xml:space="preserve"> </v>
      </c>
    </row>
    <row r="30" spans="1:9" ht="15.6" x14ac:dyDescent="0.3">
      <c r="A30" s="5">
        <f t="shared" si="0"/>
        <v>1959</v>
      </c>
      <c r="B30" s="7">
        <v>4800</v>
      </c>
      <c r="C30">
        <f t="shared" si="2"/>
        <v>9</v>
      </c>
      <c r="D30" s="11"/>
      <c r="F30" s="8">
        <v>3855.8</v>
      </c>
      <c r="H30" s="12">
        <v>0</v>
      </c>
      <c r="I30" s="9" t="str">
        <f t="shared" si="1"/>
        <v xml:space="preserve"> </v>
      </c>
    </row>
    <row r="31" spans="1:9" ht="15.6" x14ac:dyDescent="0.3">
      <c r="A31" s="5">
        <f t="shared" si="0"/>
        <v>1960</v>
      </c>
      <c r="B31" s="7">
        <v>4800</v>
      </c>
      <c r="C31">
        <f t="shared" si="2"/>
        <v>10</v>
      </c>
      <c r="D31" s="11"/>
      <c r="F31" s="8">
        <v>4007.12</v>
      </c>
      <c r="H31" s="12">
        <v>0</v>
      </c>
      <c r="I31" s="9" t="str">
        <f t="shared" si="1"/>
        <v xml:space="preserve"> </v>
      </c>
    </row>
    <row r="32" spans="1:9" ht="15.6" x14ac:dyDescent="0.3">
      <c r="A32" s="5">
        <f t="shared" si="0"/>
        <v>1961</v>
      </c>
      <c r="B32" s="7">
        <v>4800</v>
      </c>
      <c r="C32">
        <f t="shared" si="2"/>
        <v>11</v>
      </c>
      <c r="D32" s="11"/>
      <c r="F32" s="8">
        <v>4086.76</v>
      </c>
      <c r="H32" s="12">
        <v>0</v>
      </c>
      <c r="I32" s="9" t="str">
        <f t="shared" si="1"/>
        <v xml:space="preserve"> </v>
      </c>
    </row>
    <row r="33" spans="1:9" ht="15.6" x14ac:dyDescent="0.3">
      <c r="A33" s="5">
        <f t="shared" si="0"/>
        <v>1962</v>
      </c>
      <c r="B33" s="7">
        <v>4800</v>
      </c>
      <c r="C33">
        <f t="shared" si="2"/>
        <v>12</v>
      </c>
      <c r="D33" s="11"/>
      <c r="F33" s="8">
        <v>4291.3999999999996</v>
      </c>
      <c r="H33" s="12">
        <v>0</v>
      </c>
      <c r="I33" s="9" t="str">
        <f t="shared" si="1"/>
        <v xml:space="preserve"> </v>
      </c>
    </row>
    <row r="34" spans="1:9" ht="15.6" x14ac:dyDescent="0.3">
      <c r="A34" s="5">
        <f t="shared" si="0"/>
        <v>1963</v>
      </c>
      <c r="B34" s="7">
        <v>4800</v>
      </c>
      <c r="C34">
        <f t="shared" si="2"/>
        <v>13</v>
      </c>
      <c r="D34" s="11"/>
      <c r="F34" s="8">
        <v>4396.6400000000003</v>
      </c>
      <c r="H34" s="12">
        <v>0</v>
      </c>
      <c r="I34" s="9" t="str">
        <f t="shared" si="1"/>
        <v xml:space="preserve"> </v>
      </c>
    </row>
    <row r="35" spans="1:9" ht="15.6" x14ac:dyDescent="0.3">
      <c r="A35" s="5">
        <f t="shared" si="0"/>
        <v>1964</v>
      </c>
      <c r="B35" s="7">
        <v>4800</v>
      </c>
      <c r="C35">
        <f t="shared" si="2"/>
        <v>14</v>
      </c>
      <c r="D35" s="11"/>
      <c r="F35" s="8">
        <v>4576.32</v>
      </c>
      <c r="H35" s="12">
        <v>0</v>
      </c>
      <c r="I35" s="9" t="str">
        <f t="shared" si="1"/>
        <v xml:space="preserve"> </v>
      </c>
    </row>
    <row r="36" spans="1:9" ht="15.6" x14ac:dyDescent="0.3">
      <c r="A36" s="5">
        <f t="shared" si="0"/>
        <v>1965</v>
      </c>
      <c r="B36" s="7">
        <v>4800</v>
      </c>
      <c r="C36">
        <f t="shared" si="2"/>
        <v>15</v>
      </c>
      <c r="D36" s="11"/>
      <c r="F36" s="8">
        <v>4658.72</v>
      </c>
      <c r="H36" s="12">
        <v>0</v>
      </c>
      <c r="I36" s="9" t="str">
        <f t="shared" si="1"/>
        <v xml:space="preserve"> </v>
      </c>
    </row>
    <row r="37" spans="1:9" ht="15.6" x14ac:dyDescent="0.3">
      <c r="A37" s="5">
        <f t="shared" si="0"/>
        <v>1966</v>
      </c>
      <c r="B37" s="7">
        <v>6600</v>
      </c>
      <c r="C37">
        <f t="shared" si="2"/>
        <v>16</v>
      </c>
      <c r="D37" s="11"/>
      <c r="F37" s="8">
        <v>4938.3599999999997</v>
      </c>
      <c r="H37" s="12">
        <v>0</v>
      </c>
      <c r="I37" s="9" t="str">
        <f t="shared" si="1"/>
        <v xml:space="preserve"> </v>
      </c>
    </row>
    <row r="38" spans="1:9" ht="15.6" x14ac:dyDescent="0.3">
      <c r="A38" s="5">
        <f t="shared" si="0"/>
        <v>1967</v>
      </c>
      <c r="B38" s="7">
        <v>6600</v>
      </c>
      <c r="C38">
        <f t="shared" si="2"/>
        <v>17</v>
      </c>
      <c r="D38" s="11"/>
      <c r="F38" s="8">
        <v>5213.4399999999996</v>
      </c>
      <c r="H38" s="12">
        <v>0</v>
      </c>
      <c r="I38" s="9" t="str">
        <f t="shared" si="1"/>
        <v xml:space="preserve"> </v>
      </c>
    </row>
    <row r="39" spans="1:9" ht="15.6" x14ac:dyDescent="0.3">
      <c r="A39" s="5">
        <f t="shared" si="0"/>
        <v>1968</v>
      </c>
      <c r="B39" s="7">
        <v>7800</v>
      </c>
      <c r="C39">
        <f t="shared" si="2"/>
        <v>18</v>
      </c>
      <c r="D39" s="11"/>
      <c r="F39" s="8">
        <v>5571.76</v>
      </c>
      <c r="H39" s="12">
        <v>0</v>
      </c>
      <c r="I39" s="9" t="str">
        <f t="shared" si="1"/>
        <v xml:space="preserve"> </v>
      </c>
    </row>
    <row r="40" spans="1:9" ht="15.6" x14ac:dyDescent="0.3">
      <c r="A40" s="5">
        <f t="shared" si="0"/>
        <v>1969</v>
      </c>
      <c r="B40" s="7">
        <v>7800</v>
      </c>
      <c r="C40">
        <f t="shared" si="2"/>
        <v>19</v>
      </c>
      <c r="D40" s="11"/>
      <c r="F40" s="8">
        <v>5893.76</v>
      </c>
      <c r="H40" s="12">
        <v>0</v>
      </c>
      <c r="I40" s="9" t="str">
        <f t="shared" si="1"/>
        <v xml:space="preserve"> </v>
      </c>
    </row>
    <row r="41" spans="1:9" ht="15.6" x14ac:dyDescent="0.3">
      <c r="A41" s="5">
        <f t="shared" si="0"/>
        <v>1970</v>
      </c>
      <c r="B41" s="7">
        <v>7800</v>
      </c>
      <c r="C41">
        <f t="shared" si="2"/>
        <v>20</v>
      </c>
      <c r="D41" s="11"/>
      <c r="F41" s="8">
        <v>6186.24</v>
      </c>
      <c r="H41" s="12">
        <v>0</v>
      </c>
      <c r="I41" s="9" t="str">
        <f t="shared" si="1"/>
        <v xml:space="preserve"> </v>
      </c>
    </row>
    <row r="42" spans="1:9" ht="15.6" x14ac:dyDescent="0.3">
      <c r="A42" s="5">
        <f>A43-1</f>
        <v>1971</v>
      </c>
      <c r="B42" s="7">
        <v>7800</v>
      </c>
      <c r="C42">
        <f t="shared" si="2"/>
        <v>21</v>
      </c>
      <c r="D42" s="11"/>
      <c r="F42" s="8">
        <v>6497.08</v>
      </c>
      <c r="H42" s="12">
        <v>0</v>
      </c>
      <c r="I42" s="9" t="str">
        <f t="shared" si="1"/>
        <v xml:space="preserve"> </v>
      </c>
    </row>
    <row r="43" spans="1:9" ht="15.6" x14ac:dyDescent="0.3">
      <c r="A43" s="2">
        <v>1972</v>
      </c>
      <c r="B43" s="3">
        <v>9000</v>
      </c>
      <c r="C43">
        <f t="shared" si="2"/>
        <v>22</v>
      </c>
      <c r="D43" s="11">
        <v>0</v>
      </c>
      <c r="E43" s="6">
        <f>$E$1*D43</f>
        <v>0</v>
      </c>
      <c r="F43" s="8">
        <v>7133.8</v>
      </c>
      <c r="G43" s="9">
        <f>E43/F43</f>
        <v>0</v>
      </c>
      <c r="H43" s="12">
        <v>0</v>
      </c>
      <c r="I43" s="9" t="str">
        <f>IF(H43=1,G43*H43," ")</f>
        <v xml:space="preserve"> </v>
      </c>
    </row>
    <row r="44" spans="1:9" ht="15.6" x14ac:dyDescent="0.3">
      <c r="A44" s="2">
        <v>1973</v>
      </c>
      <c r="B44" s="3">
        <v>10800</v>
      </c>
      <c r="C44">
        <f t="shared" si="2"/>
        <v>23</v>
      </c>
      <c r="D44" s="11">
        <v>0</v>
      </c>
      <c r="E44" s="6">
        <f t="shared" ref="E44:E82" si="3">$E$1*D44</f>
        <v>0</v>
      </c>
      <c r="F44" s="8">
        <v>7580.16</v>
      </c>
      <c r="G44" s="9">
        <f t="shared" ref="G44:G82" si="4">E44/F44</f>
        <v>0</v>
      </c>
      <c r="H44" s="12">
        <v>0</v>
      </c>
      <c r="I44" s="9" t="str">
        <f t="shared" ref="I44:I80" si="5">IF(H44=1,G44*H44," ")</f>
        <v xml:space="preserve"> </v>
      </c>
    </row>
    <row r="45" spans="1:9" ht="15.6" x14ac:dyDescent="0.3">
      <c r="A45" s="2">
        <v>1974</v>
      </c>
      <c r="B45" s="3">
        <v>13200</v>
      </c>
      <c r="C45">
        <f t="shared" si="2"/>
        <v>24</v>
      </c>
      <c r="D45" s="11">
        <v>0</v>
      </c>
      <c r="E45" s="6">
        <f t="shared" si="3"/>
        <v>0</v>
      </c>
      <c r="F45" s="8">
        <v>8030.76</v>
      </c>
      <c r="G45" s="9">
        <f t="shared" si="4"/>
        <v>0</v>
      </c>
      <c r="H45" s="12">
        <v>0</v>
      </c>
      <c r="I45" s="9" t="str">
        <f t="shared" si="5"/>
        <v xml:space="preserve"> </v>
      </c>
    </row>
    <row r="46" spans="1:9" ht="15.6" x14ac:dyDescent="0.3">
      <c r="A46" s="2">
        <v>1975</v>
      </c>
      <c r="B46" s="3">
        <v>14100</v>
      </c>
      <c r="C46">
        <f t="shared" si="2"/>
        <v>25</v>
      </c>
      <c r="D46" s="11">
        <v>0</v>
      </c>
      <c r="E46" s="6">
        <f t="shared" si="3"/>
        <v>0</v>
      </c>
      <c r="F46" s="8">
        <v>8630.92</v>
      </c>
      <c r="G46" s="9">
        <f t="shared" si="4"/>
        <v>0</v>
      </c>
      <c r="H46" s="12">
        <v>0</v>
      </c>
      <c r="I46" s="9" t="str">
        <f t="shared" si="5"/>
        <v xml:space="preserve"> </v>
      </c>
    </row>
    <row r="47" spans="1:9" ht="15.6" x14ac:dyDescent="0.3">
      <c r="A47" s="2">
        <v>1976</v>
      </c>
      <c r="B47" s="3">
        <v>15300</v>
      </c>
      <c r="C47">
        <f t="shared" si="2"/>
        <v>26</v>
      </c>
      <c r="D47" s="11">
        <v>0</v>
      </c>
      <c r="E47" s="6">
        <f t="shared" si="3"/>
        <v>0</v>
      </c>
      <c r="F47" s="8">
        <v>9226.48</v>
      </c>
      <c r="G47" s="9">
        <f t="shared" si="4"/>
        <v>0</v>
      </c>
      <c r="H47" s="12">
        <v>0</v>
      </c>
      <c r="I47" s="9" t="str">
        <f t="shared" si="5"/>
        <v xml:space="preserve"> </v>
      </c>
    </row>
    <row r="48" spans="1:9" ht="15.6" x14ac:dyDescent="0.3">
      <c r="A48" s="2">
        <v>1977</v>
      </c>
      <c r="B48" s="3">
        <v>16500</v>
      </c>
      <c r="C48">
        <f t="shared" si="2"/>
        <v>27</v>
      </c>
      <c r="D48" s="3">
        <v>16500</v>
      </c>
      <c r="E48" s="6">
        <f t="shared" si="3"/>
        <v>671741565</v>
      </c>
      <c r="F48" s="8">
        <v>9779.44</v>
      </c>
      <c r="G48" s="9">
        <f t="shared" si="4"/>
        <v>68689.164716998101</v>
      </c>
      <c r="H48" s="12">
        <v>1</v>
      </c>
      <c r="I48" s="9">
        <f t="shared" si="5"/>
        <v>68689.164716998101</v>
      </c>
    </row>
    <row r="49" spans="1:9" ht="15.6" x14ac:dyDescent="0.3">
      <c r="A49" s="2">
        <v>1978</v>
      </c>
      <c r="B49" s="3">
        <v>17700</v>
      </c>
      <c r="C49">
        <f t="shared" si="2"/>
        <v>28</v>
      </c>
      <c r="D49" s="3">
        <v>17700</v>
      </c>
      <c r="E49" s="6">
        <f t="shared" si="3"/>
        <v>720595497</v>
      </c>
      <c r="F49" s="8">
        <v>10556.03</v>
      </c>
      <c r="G49" s="9">
        <f t="shared" si="4"/>
        <v>68263.873539578795</v>
      </c>
      <c r="H49" s="12">
        <v>1</v>
      </c>
      <c r="I49" s="9">
        <f t="shared" si="5"/>
        <v>68263.873539578795</v>
      </c>
    </row>
    <row r="50" spans="1:9" ht="15.6" x14ac:dyDescent="0.3">
      <c r="A50" s="2">
        <v>1979</v>
      </c>
      <c r="B50" s="3">
        <v>22900</v>
      </c>
      <c r="C50">
        <f t="shared" si="2"/>
        <v>29</v>
      </c>
      <c r="D50" s="3">
        <v>22900</v>
      </c>
      <c r="E50" s="6">
        <f t="shared" si="3"/>
        <v>932295869</v>
      </c>
      <c r="F50" s="8">
        <v>11479.46</v>
      </c>
      <c r="G50" s="9">
        <f t="shared" si="4"/>
        <v>81214.261733565872</v>
      </c>
      <c r="H50" s="12">
        <v>1</v>
      </c>
      <c r="I50" s="9">
        <f t="shared" si="5"/>
        <v>81214.261733565872</v>
      </c>
    </row>
    <row r="51" spans="1:9" ht="15.6" x14ac:dyDescent="0.3">
      <c r="A51" s="2">
        <v>1980</v>
      </c>
      <c r="B51" s="3">
        <v>25900</v>
      </c>
      <c r="C51">
        <f t="shared" si="2"/>
        <v>30</v>
      </c>
      <c r="D51" s="3">
        <v>25900</v>
      </c>
      <c r="E51" s="6">
        <f t="shared" si="3"/>
        <v>1054430699</v>
      </c>
      <c r="F51" s="8">
        <v>12513.46</v>
      </c>
      <c r="G51" s="9">
        <f t="shared" si="4"/>
        <v>84263.720745501254</v>
      </c>
      <c r="H51" s="12">
        <v>1</v>
      </c>
      <c r="I51" s="9">
        <f t="shared" si="5"/>
        <v>84263.720745501254</v>
      </c>
    </row>
    <row r="52" spans="1:9" ht="15.6" x14ac:dyDescent="0.3">
      <c r="A52" s="2">
        <v>1981</v>
      </c>
      <c r="B52" s="3">
        <v>29700</v>
      </c>
      <c r="C52">
        <f t="shared" si="2"/>
        <v>31</v>
      </c>
      <c r="D52" s="3">
        <v>29700</v>
      </c>
      <c r="E52" s="6">
        <f t="shared" si="3"/>
        <v>1209134817</v>
      </c>
      <c r="F52" s="8">
        <v>13773.1</v>
      </c>
      <c r="G52" s="9">
        <f t="shared" si="4"/>
        <v>87789.591086973887</v>
      </c>
      <c r="H52" s="12">
        <v>1</v>
      </c>
      <c r="I52" s="9">
        <f t="shared" si="5"/>
        <v>87789.591086973887</v>
      </c>
    </row>
    <row r="53" spans="1:9" ht="15.6" x14ac:dyDescent="0.3">
      <c r="A53" s="2">
        <v>1982</v>
      </c>
      <c r="B53" s="3">
        <v>32400</v>
      </c>
      <c r="C53">
        <f t="shared" si="2"/>
        <v>32</v>
      </c>
      <c r="D53" s="11">
        <v>32400</v>
      </c>
      <c r="E53" s="6">
        <f t="shared" si="3"/>
        <v>1319056164</v>
      </c>
      <c r="F53" s="8">
        <v>14531.34</v>
      </c>
      <c r="G53" s="9">
        <f t="shared" si="4"/>
        <v>90773.195314403216</v>
      </c>
      <c r="H53" s="12">
        <v>1</v>
      </c>
      <c r="I53" s="9">
        <f t="shared" si="5"/>
        <v>90773.195314403216</v>
      </c>
    </row>
    <row r="54" spans="1:9" ht="15.6" x14ac:dyDescent="0.3">
      <c r="A54" s="2">
        <v>1983</v>
      </c>
      <c r="B54" s="3">
        <v>35700</v>
      </c>
      <c r="C54">
        <f t="shared" si="2"/>
        <v>33</v>
      </c>
      <c r="D54" s="11">
        <v>35700</v>
      </c>
      <c r="E54" s="6">
        <f t="shared" si="3"/>
        <v>1453404477</v>
      </c>
      <c r="F54" s="8">
        <v>15239.24</v>
      </c>
      <c r="G54" s="9">
        <f t="shared" si="4"/>
        <v>95372.50394376622</v>
      </c>
      <c r="H54" s="12">
        <v>1</v>
      </c>
      <c r="I54" s="9">
        <f t="shared" si="5"/>
        <v>95372.50394376622</v>
      </c>
    </row>
    <row r="55" spans="1:9" ht="15.6" x14ac:dyDescent="0.3">
      <c r="A55" s="2">
        <v>1984</v>
      </c>
      <c r="B55" s="3">
        <v>37800</v>
      </c>
      <c r="C55">
        <f t="shared" si="2"/>
        <v>34</v>
      </c>
      <c r="D55" s="11">
        <v>37800</v>
      </c>
      <c r="E55" s="6">
        <f t="shared" si="3"/>
        <v>1538898858</v>
      </c>
      <c r="F55" s="8">
        <v>16135.07</v>
      </c>
      <c r="G55" s="9">
        <f t="shared" si="4"/>
        <v>95376.026134376865</v>
      </c>
      <c r="H55" s="12">
        <v>1</v>
      </c>
      <c r="I55" s="9">
        <f t="shared" si="5"/>
        <v>95376.026134376865</v>
      </c>
    </row>
    <row r="56" spans="1:9" ht="15.6" x14ac:dyDescent="0.3">
      <c r="A56" s="2">
        <v>1985</v>
      </c>
      <c r="B56" s="3">
        <v>39600</v>
      </c>
      <c r="C56">
        <f t="shared" si="2"/>
        <v>35</v>
      </c>
      <c r="D56" s="11">
        <v>39600</v>
      </c>
      <c r="E56" s="6">
        <f t="shared" si="3"/>
        <v>1612179756</v>
      </c>
      <c r="F56" s="8">
        <v>16822.509999999998</v>
      </c>
      <c r="G56" s="9">
        <f t="shared" si="4"/>
        <v>95834.67366047042</v>
      </c>
      <c r="H56" s="12">
        <v>1</v>
      </c>
      <c r="I56" s="9">
        <f t="shared" si="5"/>
        <v>95834.67366047042</v>
      </c>
    </row>
    <row r="57" spans="1:9" ht="15.6" x14ac:dyDescent="0.3">
      <c r="A57" s="2">
        <v>1986</v>
      </c>
      <c r="B57" s="4">
        <v>42000</v>
      </c>
      <c r="C57">
        <f t="shared" si="2"/>
        <v>36</v>
      </c>
      <c r="D57" s="11">
        <v>42000</v>
      </c>
      <c r="E57" s="6">
        <f t="shared" si="3"/>
        <v>1709887620</v>
      </c>
      <c r="F57" s="8">
        <v>17321.82</v>
      </c>
      <c r="G57" s="9">
        <f t="shared" si="4"/>
        <v>98712.930858304724</v>
      </c>
      <c r="H57" s="12">
        <v>1</v>
      </c>
      <c r="I57" s="9">
        <f t="shared" si="5"/>
        <v>98712.930858304724</v>
      </c>
    </row>
    <row r="58" spans="1:9" ht="15.6" x14ac:dyDescent="0.3">
      <c r="A58" s="2">
        <v>1987</v>
      </c>
      <c r="B58" s="3">
        <v>43800</v>
      </c>
      <c r="C58">
        <f t="shared" si="2"/>
        <v>37</v>
      </c>
      <c r="D58" s="11">
        <v>43800</v>
      </c>
      <c r="E58" s="6">
        <f t="shared" si="3"/>
        <v>1783168518</v>
      </c>
      <c r="F58" s="8">
        <v>18426.509999999998</v>
      </c>
      <c r="G58" s="9">
        <f t="shared" si="4"/>
        <v>96771.907322656334</v>
      </c>
      <c r="H58" s="12">
        <v>1</v>
      </c>
      <c r="I58" s="9">
        <f t="shared" si="5"/>
        <v>96771.907322656334</v>
      </c>
    </row>
    <row r="59" spans="1:9" ht="15.6" x14ac:dyDescent="0.3">
      <c r="A59" s="2">
        <v>1988</v>
      </c>
      <c r="B59" s="3">
        <v>45000</v>
      </c>
      <c r="C59">
        <f t="shared" si="2"/>
        <v>38</v>
      </c>
      <c r="D59" s="11">
        <v>45000</v>
      </c>
      <c r="E59" s="6">
        <f t="shared" si="3"/>
        <v>1832022450</v>
      </c>
      <c r="F59" s="8">
        <v>19334.04</v>
      </c>
      <c r="G59" s="9">
        <f t="shared" si="4"/>
        <v>94756.318389741617</v>
      </c>
      <c r="H59" s="12">
        <v>1</v>
      </c>
      <c r="I59" s="9">
        <f t="shared" si="5"/>
        <v>94756.318389741617</v>
      </c>
    </row>
    <row r="60" spans="1:9" ht="15.6" x14ac:dyDescent="0.3">
      <c r="A60" s="2">
        <v>1989</v>
      </c>
      <c r="B60" s="3">
        <v>48000</v>
      </c>
      <c r="C60">
        <f t="shared" si="2"/>
        <v>39</v>
      </c>
      <c r="D60" s="11">
        <v>48000</v>
      </c>
      <c r="E60" s="6">
        <f t="shared" si="3"/>
        <v>1954157280</v>
      </c>
      <c r="F60" s="8">
        <v>20099.55</v>
      </c>
      <c r="G60" s="9">
        <f t="shared" si="4"/>
        <v>97223.931879071926</v>
      </c>
      <c r="H60" s="12">
        <v>1</v>
      </c>
      <c r="I60" s="9">
        <f t="shared" si="5"/>
        <v>97223.931879071926</v>
      </c>
    </row>
    <row r="61" spans="1:9" ht="15.6" x14ac:dyDescent="0.3">
      <c r="A61" s="2">
        <v>1990</v>
      </c>
      <c r="B61" s="3">
        <v>51300</v>
      </c>
      <c r="C61">
        <f t="shared" si="2"/>
        <v>40</v>
      </c>
      <c r="D61" s="11">
        <v>51300</v>
      </c>
      <c r="E61" s="6">
        <f t="shared" si="3"/>
        <v>2088505593</v>
      </c>
      <c r="F61" s="8">
        <v>21027.98</v>
      </c>
      <c r="G61" s="9">
        <f t="shared" si="4"/>
        <v>99320.314790103468</v>
      </c>
      <c r="H61" s="12">
        <v>1</v>
      </c>
      <c r="I61" s="9">
        <f t="shared" si="5"/>
        <v>99320.314790103468</v>
      </c>
    </row>
    <row r="62" spans="1:9" ht="15.6" x14ac:dyDescent="0.3">
      <c r="A62" s="2">
        <v>1991</v>
      </c>
      <c r="B62" s="3">
        <v>53400</v>
      </c>
      <c r="C62">
        <f t="shared" si="2"/>
        <v>41</v>
      </c>
      <c r="D62" s="11">
        <v>53400</v>
      </c>
      <c r="E62" s="6">
        <f t="shared" si="3"/>
        <v>2173999974</v>
      </c>
      <c r="F62" s="8">
        <v>21811.599999999999</v>
      </c>
      <c r="G62" s="9">
        <f t="shared" si="4"/>
        <v>99671.733114489543</v>
      </c>
      <c r="H62" s="12">
        <v>1</v>
      </c>
      <c r="I62" s="9">
        <f t="shared" si="5"/>
        <v>99671.733114489543</v>
      </c>
    </row>
    <row r="63" spans="1:9" ht="15.6" x14ac:dyDescent="0.3">
      <c r="A63" s="2">
        <v>1992</v>
      </c>
      <c r="B63" s="3">
        <v>55500</v>
      </c>
      <c r="C63">
        <f t="shared" si="2"/>
        <v>42</v>
      </c>
      <c r="D63" s="11">
        <v>55500</v>
      </c>
      <c r="E63" s="6">
        <f t="shared" si="3"/>
        <v>2259494355</v>
      </c>
      <c r="F63" s="8">
        <v>22935.42</v>
      </c>
      <c r="G63" s="9">
        <f t="shared" si="4"/>
        <v>98515.499389154429</v>
      </c>
      <c r="H63" s="12">
        <v>1</v>
      </c>
      <c r="I63" s="9">
        <f t="shared" si="5"/>
        <v>98515.499389154429</v>
      </c>
    </row>
    <row r="64" spans="1:9" ht="15.6" x14ac:dyDescent="0.3">
      <c r="A64" s="2">
        <v>1993</v>
      </c>
      <c r="B64" s="3">
        <v>57600</v>
      </c>
      <c r="C64">
        <f t="shared" si="2"/>
        <v>43</v>
      </c>
      <c r="D64" s="11">
        <v>57600</v>
      </c>
      <c r="E64" s="6">
        <f t="shared" si="3"/>
        <v>2344988736</v>
      </c>
      <c r="F64" s="8">
        <v>23132.67</v>
      </c>
      <c r="G64" s="9">
        <f t="shared" si="4"/>
        <v>101371.29592044499</v>
      </c>
      <c r="H64" s="12">
        <v>1</v>
      </c>
      <c r="I64" s="9">
        <f t="shared" si="5"/>
        <v>101371.29592044499</v>
      </c>
    </row>
    <row r="65" spans="1:9" ht="15.6" x14ac:dyDescent="0.3">
      <c r="A65" s="2">
        <v>1994</v>
      </c>
      <c r="B65" s="3">
        <v>60600</v>
      </c>
      <c r="C65">
        <f t="shared" si="2"/>
        <v>44</v>
      </c>
      <c r="D65" s="11">
        <v>60600</v>
      </c>
      <c r="E65" s="6">
        <f t="shared" si="3"/>
        <v>2467123566</v>
      </c>
      <c r="F65" s="8">
        <v>23753.53</v>
      </c>
      <c r="G65" s="9">
        <f t="shared" si="4"/>
        <v>103863.44960096458</v>
      </c>
      <c r="H65" s="12">
        <v>1</v>
      </c>
      <c r="I65" s="9">
        <f t="shared" si="5"/>
        <v>103863.44960096458</v>
      </c>
    </row>
    <row r="66" spans="1:9" ht="15.6" x14ac:dyDescent="0.3">
      <c r="A66" s="2">
        <v>1995</v>
      </c>
      <c r="B66" s="3">
        <v>61200</v>
      </c>
      <c r="C66">
        <f t="shared" si="2"/>
        <v>45</v>
      </c>
      <c r="D66" s="3">
        <v>61200</v>
      </c>
      <c r="E66" s="6">
        <f t="shared" si="3"/>
        <v>2491550532</v>
      </c>
      <c r="F66" s="8">
        <v>24705.66</v>
      </c>
      <c r="G66" s="9">
        <f t="shared" si="4"/>
        <v>100849.38155871975</v>
      </c>
      <c r="H66" s="12">
        <v>1</v>
      </c>
      <c r="I66" s="9">
        <f t="shared" si="5"/>
        <v>100849.38155871975</v>
      </c>
    </row>
    <row r="67" spans="1:9" ht="15.6" x14ac:dyDescent="0.3">
      <c r="A67" s="2">
        <v>1996</v>
      </c>
      <c r="B67" s="3">
        <v>62700</v>
      </c>
      <c r="C67">
        <f t="shared" si="2"/>
        <v>46</v>
      </c>
      <c r="D67" s="3">
        <v>59570</v>
      </c>
      <c r="E67" s="6">
        <f t="shared" si="3"/>
        <v>2425190607.6999998</v>
      </c>
      <c r="F67" s="8">
        <v>25913.9</v>
      </c>
      <c r="G67" s="9">
        <f t="shared" si="4"/>
        <v>93586.477052855786</v>
      </c>
      <c r="H67" s="12">
        <v>1</v>
      </c>
      <c r="I67" s="9">
        <f t="shared" si="5"/>
        <v>93586.477052855786</v>
      </c>
    </row>
    <row r="68" spans="1:9" ht="15.6" x14ac:dyDescent="0.3">
      <c r="A68" s="2">
        <v>1997</v>
      </c>
      <c r="B68" s="3">
        <v>65400</v>
      </c>
      <c r="C68">
        <f t="shared" si="2"/>
        <v>47</v>
      </c>
      <c r="D68" s="3">
        <v>0</v>
      </c>
      <c r="E68" s="6">
        <f t="shared" si="3"/>
        <v>0</v>
      </c>
      <c r="F68" s="8">
        <v>27426</v>
      </c>
      <c r="G68" s="9">
        <f t="shared" si="4"/>
        <v>0</v>
      </c>
      <c r="H68" s="12">
        <v>1</v>
      </c>
      <c r="I68" s="9">
        <f t="shared" si="5"/>
        <v>0</v>
      </c>
    </row>
    <row r="69" spans="1:9" ht="15.6" x14ac:dyDescent="0.3">
      <c r="A69" s="2">
        <v>1998</v>
      </c>
      <c r="B69" s="3">
        <v>68400</v>
      </c>
      <c r="C69">
        <f t="shared" si="2"/>
        <v>48</v>
      </c>
      <c r="D69" s="3">
        <v>0</v>
      </c>
      <c r="E69" s="6">
        <f t="shared" si="3"/>
        <v>0</v>
      </c>
      <c r="F69" s="8">
        <v>28861.439999999999</v>
      </c>
      <c r="G69" s="9">
        <f t="shared" si="4"/>
        <v>0</v>
      </c>
      <c r="H69" s="12">
        <v>1</v>
      </c>
      <c r="I69" s="9">
        <f t="shared" si="5"/>
        <v>0</v>
      </c>
    </row>
    <row r="70" spans="1:9" ht="15.6" x14ac:dyDescent="0.3">
      <c r="A70" s="2">
        <v>1999</v>
      </c>
      <c r="B70" s="3">
        <v>72600</v>
      </c>
      <c r="C70">
        <f t="shared" si="2"/>
        <v>49</v>
      </c>
      <c r="D70" s="3">
        <v>0</v>
      </c>
      <c r="E70" s="6">
        <f t="shared" si="3"/>
        <v>0</v>
      </c>
      <c r="F70" s="8">
        <v>30469.84</v>
      </c>
      <c r="G70" s="9">
        <f t="shared" si="4"/>
        <v>0</v>
      </c>
      <c r="H70" s="12">
        <v>1</v>
      </c>
      <c r="I70" s="9">
        <f t="shared" si="5"/>
        <v>0</v>
      </c>
    </row>
    <row r="71" spans="1:9" ht="15.6" x14ac:dyDescent="0.3">
      <c r="A71" s="2">
        <v>2000</v>
      </c>
      <c r="B71" s="3">
        <v>76200</v>
      </c>
      <c r="C71">
        <f t="shared" si="2"/>
        <v>50</v>
      </c>
      <c r="D71" s="3">
        <v>0</v>
      </c>
      <c r="E71" s="6">
        <f t="shared" si="3"/>
        <v>0</v>
      </c>
      <c r="F71" s="8">
        <v>32154.82</v>
      </c>
      <c r="G71" s="9">
        <f t="shared" si="4"/>
        <v>0</v>
      </c>
      <c r="H71" s="12">
        <v>1</v>
      </c>
      <c r="I71" s="9">
        <f t="shared" si="5"/>
        <v>0</v>
      </c>
    </row>
    <row r="72" spans="1:9" ht="15.6" x14ac:dyDescent="0.3">
      <c r="A72" s="2">
        <v>2001</v>
      </c>
      <c r="B72" s="3">
        <v>80400</v>
      </c>
      <c r="C72">
        <f t="shared" si="2"/>
        <v>51</v>
      </c>
      <c r="D72" s="3">
        <v>0</v>
      </c>
      <c r="E72" s="6">
        <f t="shared" si="3"/>
        <v>0</v>
      </c>
      <c r="F72" s="8">
        <v>32921.919999999998</v>
      </c>
      <c r="G72" s="9">
        <f t="shared" si="4"/>
        <v>0</v>
      </c>
      <c r="H72" s="12">
        <v>1</v>
      </c>
      <c r="I72" s="9">
        <f t="shared" si="5"/>
        <v>0</v>
      </c>
    </row>
    <row r="73" spans="1:9" ht="15.6" x14ac:dyDescent="0.3">
      <c r="A73" s="2">
        <v>2002</v>
      </c>
      <c r="B73" s="3">
        <v>84900</v>
      </c>
      <c r="C73">
        <f t="shared" si="2"/>
        <v>52</v>
      </c>
      <c r="D73" s="3">
        <v>0</v>
      </c>
      <c r="E73" s="6">
        <f t="shared" si="3"/>
        <v>0</v>
      </c>
      <c r="F73" s="8">
        <v>33252.089999999997</v>
      </c>
      <c r="G73" s="9">
        <f t="shared" si="4"/>
        <v>0</v>
      </c>
      <c r="H73" s="12">
        <v>1</v>
      </c>
      <c r="I73" s="9">
        <f t="shared" si="5"/>
        <v>0</v>
      </c>
    </row>
    <row r="74" spans="1:9" ht="15.6" x14ac:dyDescent="0.3">
      <c r="A74" s="2">
        <v>2003</v>
      </c>
      <c r="B74" s="3">
        <v>87000</v>
      </c>
      <c r="C74">
        <f t="shared" si="2"/>
        <v>53</v>
      </c>
      <c r="D74" s="3">
        <v>0</v>
      </c>
      <c r="E74" s="6">
        <f t="shared" si="3"/>
        <v>0</v>
      </c>
      <c r="F74" s="8">
        <v>34064.949999999997</v>
      </c>
      <c r="G74" s="9">
        <f t="shared" si="4"/>
        <v>0</v>
      </c>
      <c r="H74" s="12">
        <v>1</v>
      </c>
      <c r="I74" s="9">
        <f t="shared" si="5"/>
        <v>0</v>
      </c>
    </row>
    <row r="75" spans="1:9" ht="15.6" x14ac:dyDescent="0.3">
      <c r="A75" s="2">
        <v>2004</v>
      </c>
      <c r="B75" s="3">
        <v>87900</v>
      </c>
      <c r="C75">
        <f t="shared" si="2"/>
        <v>54</v>
      </c>
      <c r="D75" s="3">
        <v>0</v>
      </c>
      <c r="E75" s="6">
        <f t="shared" si="3"/>
        <v>0</v>
      </c>
      <c r="F75" s="8">
        <v>35648.550000000003</v>
      </c>
      <c r="G75" s="9">
        <f t="shared" si="4"/>
        <v>0</v>
      </c>
      <c r="H75" s="12">
        <v>1</v>
      </c>
      <c r="I75" s="9">
        <f t="shared" si="5"/>
        <v>0</v>
      </c>
    </row>
    <row r="76" spans="1:9" ht="15.6" x14ac:dyDescent="0.3">
      <c r="A76" s="2">
        <v>2005</v>
      </c>
      <c r="B76" s="3">
        <v>90000</v>
      </c>
      <c r="C76">
        <f t="shared" si="2"/>
        <v>55</v>
      </c>
      <c r="D76" s="3">
        <v>0</v>
      </c>
      <c r="E76" s="6">
        <f t="shared" si="3"/>
        <v>0</v>
      </c>
      <c r="F76" s="8">
        <v>36952.94</v>
      </c>
      <c r="G76" s="9">
        <f t="shared" si="4"/>
        <v>0</v>
      </c>
      <c r="H76" s="12">
        <v>1</v>
      </c>
      <c r="I76" s="9">
        <f t="shared" si="5"/>
        <v>0</v>
      </c>
    </row>
    <row r="77" spans="1:9" ht="15.6" x14ac:dyDescent="0.3">
      <c r="A77" s="2">
        <v>2006</v>
      </c>
      <c r="B77" s="4">
        <v>94200</v>
      </c>
      <c r="C77">
        <f t="shared" si="2"/>
        <v>56</v>
      </c>
      <c r="D77" s="4">
        <v>0</v>
      </c>
      <c r="E77" s="6">
        <f t="shared" si="3"/>
        <v>0</v>
      </c>
      <c r="F77" s="8">
        <v>38651.410000000003</v>
      </c>
      <c r="G77" s="9">
        <f t="shared" si="4"/>
        <v>0</v>
      </c>
      <c r="H77" s="12">
        <v>1</v>
      </c>
      <c r="I77" s="9">
        <f t="shared" si="5"/>
        <v>0</v>
      </c>
    </row>
    <row r="78" spans="1:9" ht="15.6" x14ac:dyDescent="0.3">
      <c r="A78" s="2">
        <v>2007</v>
      </c>
      <c r="B78" s="3">
        <v>97500</v>
      </c>
      <c r="C78">
        <f t="shared" si="2"/>
        <v>57</v>
      </c>
      <c r="D78" s="15">
        <v>9000</v>
      </c>
      <c r="E78" s="6">
        <f t="shared" si="3"/>
        <v>366404490</v>
      </c>
      <c r="F78" s="8">
        <v>40405.480000000003</v>
      </c>
      <c r="G78" s="9">
        <f t="shared" si="4"/>
        <v>9068.188027960563</v>
      </c>
      <c r="H78" s="12">
        <v>1</v>
      </c>
      <c r="I78" s="9">
        <f t="shared" si="5"/>
        <v>9068.188027960563</v>
      </c>
    </row>
    <row r="79" spans="1:9" ht="15.6" x14ac:dyDescent="0.3">
      <c r="A79" s="2">
        <v>2008</v>
      </c>
      <c r="B79" s="3">
        <v>102000</v>
      </c>
      <c r="C79">
        <f t="shared" si="2"/>
        <v>58</v>
      </c>
      <c r="D79" s="15">
        <v>9000</v>
      </c>
      <c r="E79" s="6">
        <f t="shared" si="3"/>
        <v>366404490</v>
      </c>
      <c r="F79" s="8">
        <v>41334.97</v>
      </c>
      <c r="G79" s="9">
        <f t="shared" si="4"/>
        <v>8864.273761417995</v>
      </c>
      <c r="H79" s="12">
        <v>1</v>
      </c>
      <c r="I79" s="9">
        <f t="shared" si="5"/>
        <v>8864.273761417995</v>
      </c>
    </row>
    <row r="80" spans="1:9" ht="15.6" x14ac:dyDescent="0.3">
      <c r="A80" s="2">
        <v>2009</v>
      </c>
      <c r="B80" s="3">
        <v>106800</v>
      </c>
      <c r="C80">
        <f t="shared" si="2"/>
        <v>59</v>
      </c>
      <c r="D80" s="15">
        <v>9000</v>
      </c>
      <c r="E80" s="6">
        <f t="shared" si="3"/>
        <v>366404490</v>
      </c>
      <c r="F80" s="8">
        <v>40711.61</v>
      </c>
      <c r="G80" s="9">
        <f t="shared" si="4"/>
        <v>9000</v>
      </c>
      <c r="H80" s="12">
        <v>1</v>
      </c>
      <c r="I80" s="9">
        <f t="shared" si="5"/>
        <v>9000</v>
      </c>
    </row>
    <row r="81" spans="1:9" ht="15.6" x14ac:dyDescent="0.3">
      <c r="A81" s="2">
        <v>2010</v>
      </c>
      <c r="B81" s="3">
        <v>106800</v>
      </c>
      <c r="C81">
        <f t="shared" si="2"/>
        <v>60</v>
      </c>
      <c r="D81" s="15">
        <v>9000</v>
      </c>
      <c r="E81" s="6">
        <f t="shared" si="3"/>
        <v>366404490</v>
      </c>
      <c r="F81" s="8">
        <v>41673.83</v>
      </c>
      <c r="G81" s="9">
        <f t="shared" si="4"/>
        <v>8792.1962056283282</v>
      </c>
      <c r="H81" s="12">
        <v>1</v>
      </c>
      <c r="I81" s="9">
        <v>9000</v>
      </c>
    </row>
    <row r="82" spans="1:9" ht="15.6" x14ac:dyDescent="0.3">
      <c r="A82" s="2">
        <v>2011</v>
      </c>
      <c r="B82" s="3">
        <v>106800</v>
      </c>
      <c r="C82">
        <f>C83-1</f>
        <v>61</v>
      </c>
      <c r="D82" s="15">
        <v>9000</v>
      </c>
      <c r="E82" s="6">
        <f t="shared" si="3"/>
        <v>366404490</v>
      </c>
      <c r="F82" s="8">
        <v>42979.61</v>
      </c>
      <c r="G82" s="9">
        <f t="shared" si="4"/>
        <v>8525.0771237803219</v>
      </c>
      <c r="H82" s="12">
        <v>1</v>
      </c>
      <c r="I82" s="9">
        <v>9000</v>
      </c>
    </row>
    <row r="83" spans="1:9" ht="15.6" x14ac:dyDescent="0.3">
      <c r="A83" s="2">
        <v>2012</v>
      </c>
      <c r="B83" s="3">
        <v>110100</v>
      </c>
      <c r="C83">
        <v>62</v>
      </c>
      <c r="D83" s="11"/>
    </row>
    <row r="84" spans="1:9" ht="15.6" x14ac:dyDescent="0.3">
      <c r="A84" s="2">
        <v>2013</v>
      </c>
      <c r="B84" s="3">
        <v>113700</v>
      </c>
      <c r="D84" s="11"/>
    </row>
    <row r="85" spans="1:9" ht="15.6" x14ac:dyDescent="0.3">
      <c r="A85" s="5">
        <f>A84+1</f>
        <v>2014</v>
      </c>
      <c r="D85" s="11"/>
    </row>
    <row r="86" spans="1:9" ht="15.6" x14ac:dyDescent="0.3">
      <c r="A86" s="5">
        <f t="shared" ref="A86:A121" si="6">A85+1</f>
        <v>2015</v>
      </c>
      <c r="D86" s="11"/>
    </row>
    <row r="87" spans="1:9" ht="15.6" x14ac:dyDescent="0.3">
      <c r="A87" s="5">
        <f t="shared" si="6"/>
        <v>2016</v>
      </c>
      <c r="D87" s="11"/>
    </row>
    <row r="88" spans="1:9" ht="15.6" x14ac:dyDescent="0.3">
      <c r="A88" s="5">
        <f t="shared" si="6"/>
        <v>2017</v>
      </c>
      <c r="D88" s="11"/>
    </row>
    <row r="89" spans="1:9" ht="15.6" x14ac:dyDescent="0.3">
      <c r="A89" s="5">
        <f t="shared" si="6"/>
        <v>2018</v>
      </c>
      <c r="D89" s="11"/>
    </row>
    <row r="90" spans="1:9" ht="15.6" x14ac:dyDescent="0.3">
      <c r="A90" s="5">
        <f t="shared" si="6"/>
        <v>2019</v>
      </c>
      <c r="D90" s="11"/>
    </row>
    <row r="91" spans="1:9" ht="15.6" x14ac:dyDescent="0.3">
      <c r="A91" s="5">
        <f t="shared" si="6"/>
        <v>2020</v>
      </c>
      <c r="D91" s="11"/>
    </row>
    <row r="92" spans="1:9" ht="15.6" x14ac:dyDescent="0.3">
      <c r="A92" s="5">
        <f t="shared" si="6"/>
        <v>2021</v>
      </c>
      <c r="D92" s="11"/>
    </row>
    <row r="93" spans="1:9" ht="15.6" x14ac:dyDescent="0.3">
      <c r="A93" s="5">
        <f t="shared" si="6"/>
        <v>2022</v>
      </c>
      <c r="D93" s="11"/>
    </row>
    <row r="94" spans="1:9" ht="15.6" x14ac:dyDescent="0.3">
      <c r="A94" s="5">
        <f t="shared" si="6"/>
        <v>2023</v>
      </c>
      <c r="D94" s="11"/>
    </row>
    <row r="95" spans="1:9" ht="15.6" x14ac:dyDescent="0.3">
      <c r="A95" s="5">
        <f t="shared" si="6"/>
        <v>2024</v>
      </c>
      <c r="D95" s="11"/>
    </row>
    <row r="96" spans="1:9" ht="15.6" x14ac:dyDescent="0.3">
      <c r="A96" s="5">
        <f t="shared" si="6"/>
        <v>2025</v>
      </c>
      <c r="D96" s="11"/>
    </row>
    <row r="97" spans="1:4" ht="15.6" x14ac:dyDescent="0.3">
      <c r="A97" s="5">
        <f t="shared" si="6"/>
        <v>2026</v>
      </c>
      <c r="D97" s="11"/>
    </row>
    <row r="98" spans="1:4" ht="15.6" x14ac:dyDescent="0.3">
      <c r="A98" s="5">
        <f t="shared" si="6"/>
        <v>2027</v>
      </c>
      <c r="D98" s="11"/>
    </row>
    <row r="99" spans="1:4" ht="15.6" x14ac:dyDescent="0.3">
      <c r="A99" s="5">
        <f t="shared" si="6"/>
        <v>2028</v>
      </c>
      <c r="D99" s="11"/>
    </row>
    <row r="100" spans="1:4" ht="15.6" x14ac:dyDescent="0.3">
      <c r="A100" s="5">
        <f t="shared" si="6"/>
        <v>2029</v>
      </c>
      <c r="D100" s="11"/>
    </row>
    <row r="101" spans="1:4" ht="15.6" x14ac:dyDescent="0.3">
      <c r="A101" s="5">
        <f t="shared" si="6"/>
        <v>2030</v>
      </c>
      <c r="D101" s="11"/>
    </row>
    <row r="102" spans="1:4" ht="15.6" x14ac:dyDescent="0.3">
      <c r="A102" s="5">
        <f t="shared" si="6"/>
        <v>2031</v>
      </c>
      <c r="D102" s="11"/>
    </row>
    <row r="103" spans="1:4" ht="15.6" x14ac:dyDescent="0.3">
      <c r="A103" s="5">
        <f t="shared" si="6"/>
        <v>2032</v>
      </c>
      <c r="D103" s="11"/>
    </row>
    <row r="104" spans="1:4" ht="15.6" x14ac:dyDescent="0.3">
      <c r="A104" s="5">
        <f t="shared" si="6"/>
        <v>2033</v>
      </c>
      <c r="D104" s="11"/>
    </row>
    <row r="105" spans="1:4" ht="15.6" x14ac:dyDescent="0.3">
      <c r="A105" s="5">
        <f t="shared" si="6"/>
        <v>2034</v>
      </c>
      <c r="D105" s="11"/>
    </row>
    <row r="106" spans="1:4" ht="15.6" x14ac:dyDescent="0.3">
      <c r="A106" s="5">
        <f t="shared" si="6"/>
        <v>2035</v>
      </c>
      <c r="D106" s="11"/>
    </row>
    <row r="107" spans="1:4" ht="15.6" x14ac:dyDescent="0.3">
      <c r="A107" s="5">
        <f t="shared" si="6"/>
        <v>2036</v>
      </c>
      <c r="D107" s="11"/>
    </row>
    <row r="108" spans="1:4" ht="15.6" x14ac:dyDescent="0.3">
      <c r="A108" s="5">
        <f t="shared" si="6"/>
        <v>2037</v>
      </c>
      <c r="D108" s="11"/>
    </row>
    <row r="109" spans="1:4" ht="15.6" x14ac:dyDescent="0.3">
      <c r="A109" s="5">
        <f t="shared" si="6"/>
        <v>2038</v>
      </c>
      <c r="D109" s="11"/>
    </row>
    <row r="110" spans="1:4" ht="15.6" x14ac:dyDescent="0.3">
      <c r="A110" s="5">
        <f t="shared" si="6"/>
        <v>2039</v>
      </c>
      <c r="D110" s="11"/>
    </row>
    <row r="111" spans="1:4" ht="15.6" x14ac:dyDescent="0.3">
      <c r="A111" s="5">
        <f t="shared" si="6"/>
        <v>2040</v>
      </c>
      <c r="D111" s="11"/>
    </row>
    <row r="112" spans="1:4" ht="15.6" x14ac:dyDescent="0.3">
      <c r="A112" s="5">
        <f t="shared" si="6"/>
        <v>2041</v>
      </c>
      <c r="D112" s="11"/>
    </row>
    <row r="113" spans="1:9" ht="15.6" x14ac:dyDescent="0.3">
      <c r="A113" s="5">
        <f t="shared" si="6"/>
        <v>2042</v>
      </c>
      <c r="D113" s="11"/>
    </row>
    <row r="114" spans="1:9" ht="15.6" x14ac:dyDescent="0.3">
      <c r="A114" s="5">
        <f t="shared" si="6"/>
        <v>2043</v>
      </c>
      <c r="D114" s="11"/>
    </row>
    <row r="115" spans="1:9" ht="15.6" x14ac:dyDescent="0.3">
      <c r="A115" s="5">
        <f t="shared" si="6"/>
        <v>2044</v>
      </c>
      <c r="D115" s="11"/>
    </row>
    <row r="116" spans="1:9" ht="15.6" x14ac:dyDescent="0.3">
      <c r="A116" s="5">
        <f t="shared" si="6"/>
        <v>2045</v>
      </c>
      <c r="D116" s="11"/>
    </row>
    <row r="117" spans="1:9" ht="15.6" x14ac:dyDescent="0.3">
      <c r="A117" s="5">
        <f t="shared" si="6"/>
        <v>2046</v>
      </c>
      <c r="D117" s="11"/>
    </row>
    <row r="118" spans="1:9" ht="15.6" x14ac:dyDescent="0.3">
      <c r="A118" s="5">
        <f t="shared" si="6"/>
        <v>2047</v>
      </c>
      <c r="D118" s="11"/>
    </row>
    <row r="119" spans="1:9" ht="15.6" x14ac:dyDescent="0.3">
      <c r="A119" s="5">
        <f t="shared" si="6"/>
        <v>2048</v>
      </c>
      <c r="D119" s="11"/>
    </row>
    <row r="120" spans="1:9" ht="15.6" x14ac:dyDescent="0.3">
      <c r="A120" s="5">
        <f t="shared" si="6"/>
        <v>2049</v>
      </c>
      <c r="D120" s="11"/>
    </row>
    <row r="121" spans="1:9" ht="15.6" x14ac:dyDescent="0.3">
      <c r="A121" s="5">
        <f t="shared" si="6"/>
        <v>2050</v>
      </c>
      <c r="D121" s="11"/>
    </row>
    <row r="122" spans="1:9" ht="15.6" x14ac:dyDescent="0.3">
      <c r="D122" s="11"/>
    </row>
    <row r="123" spans="1:9" ht="15.6" x14ac:dyDescent="0.3">
      <c r="D123" s="11"/>
      <c r="H123" s="13" t="s">
        <v>17</v>
      </c>
      <c r="I123" s="9">
        <f>COUNT(I8:I120)</f>
        <v>35</v>
      </c>
    </row>
    <row r="124" spans="1:9" ht="15.6" x14ac:dyDescent="0.3">
      <c r="D124" s="11"/>
      <c r="H124" s="13" t="s">
        <v>18</v>
      </c>
      <c r="I124" s="6">
        <f>SUM(I8:I121)</f>
        <v>1897152.7125415201</v>
      </c>
    </row>
    <row r="125" spans="1:9" ht="15.6" x14ac:dyDescent="0.3">
      <c r="D125" s="11"/>
      <c r="H125" s="13" t="s">
        <v>19</v>
      </c>
      <c r="I125" s="9">
        <f>I124/(35*12)</f>
        <v>4517.030267956</v>
      </c>
    </row>
    <row r="126" spans="1:9" ht="15.6" x14ac:dyDescent="0.3">
      <c r="D126" s="11"/>
    </row>
    <row r="127" spans="1:9" ht="15.6" x14ac:dyDescent="0.3">
      <c r="D127" s="11"/>
      <c r="H127" s="13" t="s">
        <v>20</v>
      </c>
    </row>
    <row r="128" spans="1:9" ht="15.6" x14ac:dyDescent="0.3">
      <c r="D128" s="11"/>
      <c r="H128" s="13"/>
      <c r="I128" s="14">
        <f>H129*0.9</f>
        <v>674.1</v>
      </c>
    </row>
    <row r="129" spans="4:9" ht="15.6" x14ac:dyDescent="0.3">
      <c r="D129" s="11"/>
      <c r="G129" s="13" t="s">
        <v>22</v>
      </c>
      <c r="H129" s="11">
        <v>749</v>
      </c>
      <c r="I129" s="14">
        <f>IF($I$125&gt;$H$130,0.32*(H130-H129),0.32*(I125-H129))</f>
        <v>1205.76</v>
      </c>
    </row>
    <row r="130" spans="4:9" ht="15.6" x14ac:dyDescent="0.3">
      <c r="D130" s="11"/>
      <c r="G130" s="13" t="s">
        <v>21</v>
      </c>
      <c r="H130" s="11">
        <v>4517</v>
      </c>
      <c r="I130" s="14">
        <f>IF(I125&gt;H130,0.15*(I125-H130),0)</f>
        <v>4.5401933999983154E-3</v>
      </c>
    </row>
    <row r="131" spans="4:9" ht="15.6" x14ac:dyDescent="0.3">
      <c r="D131" s="11"/>
      <c r="H131" s="13" t="s">
        <v>23</v>
      </c>
      <c r="I131" s="14">
        <f>SUM(I128:I130)</f>
        <v>1879.8645401934002</v>
      </c>
    </row>
    <row r="132" spans="4:9" ht="15.6" x14ac:dyDescent="0.3">
      <c r="D132" s="11"/>
      <c r="G132" t="s">
        <v>24</v>
      </c>
      <c r="I132" s="14">
        <f>I131*1.036</f>
        <v>1947.5396636403627</v>
      </c>
    </row>
    <row r="133" spans="4:9" ht="15.6" x14ac:dyDescent="0.3">
      <c r="D133" s="11"/>
      <c r="G133" t="s">
        <v>25</v>
      </c>
      <c r="I133">
        <v>42</v>
      </c>
    </row>
    <row r="134" spans="4:9" ht="15.6" x14ac:dyDescent="0.3">
      <c r="D134" s="11"/>
      <c r="G134" t="s">
        <v>26</v>
      </c>
      <c r="I134">
        <v>0.75832999999999995</v>
      </c>
    </row>
    <row r="135" spans="4:9" ht="15.6" x14ac:dyDescent="0.3">
      <c r="D135" s="11"/>
      <c r="G135" t="s">
        <v>23</v>
      </c>
      <c r="I135" s="14">
        <f>I132*I134</f>
        <v>1476.8777531283961</v>
      </c>
    </row>
    <row r="136" spans="4:9" ht="15.6" x14ac:dyDescent="0.3">
      <c r="D136" s="11"/>
    </row>
    <row r="137" spans="4:9" ht="15.6" x14ac:dyDescent="0.3">
      <c r="D137" s="11"/>
    </row>
    <row r="138" spans="4:9" ht="15.6" x14ac:dyDescent="0.3">
      <c r="D138" s="11"/>
    </row>
    <row r="139" spans="4:9" ht="15.6" x14ac:dyDescent="0.3">
      <c r="D139" s="11"/>
    </row>
    <row r="140" spans="4:9" ht="15.6" x14ac:dyDescent="0.3">
      <c r="D140" s="11"/>
    </row>
    <row r="141" spans="4:9" ht="15.6" x14ac:dyDescent="0.3">
      <c r="D141" s="11"/>
    </row>
    <row r="142" spans="4:9" ht="15.6" x14ac:dyDescent="0.3">
      <c r="D142" s="11"/>
    </row>
    <row r="143" spans="4:9" ht="15.6" x14ac:dyDescent="0.3">
      <c r="D143" s="11"/>
    </row>
    <row r="144" spans="4:9" ht="15.6" x14ac:dyDescent="0.3">
      <c r="D144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topLeftCell="A36" workbookViewId="0">
      <selection activeCell="C48" sqref="C48:C84"/>
    </sheetView>
  </sheetViews>
  <sheetFormatPr defaultRowHeight="14.4" x14ac:dyDescent="0.3"/>
  <cols>
    <col min="3" max="3" width="12.6640625" customWidth="1"/>
    <col min="8" max="8" width="11" customWidth="1"/>
    <col min="9" max="9" width="17.5546875" customWidth="1"/>
    <col min="11" max="11" width="11.88671875" customWidth="1"/>
    <col min="13" max="13" width="16.44140625" customWidth="1"/>
  </cols>
  <sheetData>
    <row r="1" spans="1:13" x14ac:dyDescent="0.3">
      <c r="B1" s="1" t="s">
        <v>3</v>
      </c>
      <c r="C1" s="1"/>
      <c r="D1" s="1"/>
      <c r="E1" s="1"/>
      <c r="F1" s="1"/>
      <c r="H1" s="6">
        <f>O125</f>
        <v>1</v>
      </c>
      <c r="I1">
        <v>40711.61</v>
      </c>
      <c r="L1" s="1" t="s">
        <v>15</v>
      </c>
      <c r="M1" s="1" t="s">
        <v>13</v>
      </c>
    </row>
    <row r="2" spans="1:13" x14ac:dyDescent="0.3">
      <c r="B2" s="1" t="s">
        <v>2</v>
      </c>
      <c r="C2" s="1"/>
      <c r="D2" s="1"/>
      <c r="E2" s="1"/>
      <c r="F2" s="1" t="s">
        <v>30</v>
      </c>
      <c r="G2" s="1" t="s">
        <v>5</v>
      </c>
      <c r="H2" s="1" t="s">
        <v>6</v>
      </c>
      <c r="I2" s="1" t="s">
        <v>7</v>
      </c>
      <c r="J2" s="1" t="s">
        <v>9</v>
      </c>
      <c r="K2" s="1" t="s">
        <v>10</v>
      </c>
      <c r="L2" s="1" t="s">
        <v>11</v>
      </c>
      <c r="M2" s="1" t="s">
        <v>14</v>
      </c>
    </row>
    <row r="3" spans="1:13" x14ac:dyDescent="0.3">
      <c r="A3" s="1" t="s">
        <v>0</v>
      </c>
      <c r="B3" s="1" t="s">
        <v>4</v>
      </c>
      <c r="C3" s="1" t="s">
        <v>27</v>
      </c>
      <c r="D3" s="1" t="s">
        <v>28</v>
      </c>
      <c r="E3" s="1" t="s">
        <v>29</v>
      </c>
      <c r="F3" s="1" t="s">
        <v>31</v>
      </c>
      <c r="G3" s="1" t="s">
        <v>1</v>
      </c>
      <c r="H3" s="1" t="s">
        <v>4</v>
      </c>
      <c r="I3" s="1" t="s">
        <v>4</v>
      </c>
      <c r="J3" s="1" t="s">
        <v>8</v>
      </c>
      <c r="K3" s="1" t="s">
        <v>4</v>
      </c>
      <c r="L3" s="1" t="s">
        <v>16</v>
      </c>
      <c r="M3" s="1" t="s">
        <v>12</v>
      </c>
    </row>
    <row r="4" spans="1:13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3" ht="15.6" x14ac:dyDescent="0.3">
      <c r="A8" s="5">
        <f t="shared" ref="A8:A41" si="0">A9-1</f>
        <v>1937</v>
      </c>
      <c r="B8" s="7">
        <v>3000</v>
      </c>
      <c r="C8" s="7"/>
      <c r="D8" s="7"/>
      <c r="E8" s="7"/>
      <c r="F8" s="7"/>
      <c r="H8" s="11"/>
      <c r="L8" s="12">
        <v>0</v>
      </c>
      <c r="M8" s="9" t="str">
        <f t="shared" ref="M8:M42" si="1">IF(L8=1,K8*L8," ")</f>
        <v xml:space="preserve"> </v>
      </c>
    </row>
    <row r="9" spans="1:13" ht="15.6" x14ac:dyDescent="0.3">
      <c r="A9" s="5">
        <f t="shared" si="0"/>
        <v>1938</v>
      </c>
      <c r="B9" s="7">
        <v>3000</v>
      </c>
      <c r="C9" s="7"/>
      <c r="D9" s="7"/>
      <c r="E9" s="7"/>
      <c r="F9" s="7"/>
      <c r="H9" s="11"/>
      <c r="L9" s="12">
        <v>0</v>
      </c>
      <c r="M9" s="9" t="str">
        <f t="shared" si="1"/>
        <v xml:space="preserve"> </v>
      </c>
    </row>
    <row r="10" spans="1:13" ht="15.6" x14ac:dyDescent="0.3">
      <c r="A10" s="5">
        <f t="shared" si="0"/>
        <v>1939</v>
      </c>
      <c r="B10" s="7">
        <v>3000</v>
      </c>
      <c r="C10" s="7"/>
      <c r="D10" s="7"/>
      <c r="E10" s="7"/>
      <c r="F10" s="7"/>
      <c r="H10" s="11"/>
      <c r="L10" s="12">
        <v>0</v>
      </c>
      <c r="M10" s="9" t="str">
        <f t="shared" si="1"/>
        <v xml:space="preserve"> </v>
      </c>
    </row>
    <row r="11" spans="1:13" ht="15.6" x14ac:dyDescent="0.3">
      <c r="A11" s="5">
        <f t="shared" si="0"/>
        <v>1940</v>
      </c>
      <c r="B11" s="7">
        <v>3000</v>
      </c>
      <c r="C11" s="7"/>
      <c r="D11" s="7"/>
      <c r="E11" s="7"/>
      <c r="F11" s="7"/>
      <c r="H11" s="11"/>
      <c r="L11" s="12">
        <v>0</v>
      </c>
      <c r="M11" s="9" t="str">
        <f t="shared" si="1"/>
        <v xml:space="preserve"> </v>
      </c>
    </row>
    <row r="12" spans="1:13" ht="15.6" x14ac:dyDescent="0.3">
      <c r="A12" s="5">
        <f t="shared" si="0"/>
        <v>1941</v>
      </c>
      <c r="B12" s="7">
        <v>3000</v>
      </c>
      <c r="C12" s="7"/>
      <c r="D12" s="7"/>
      <c r="E12" s="7"/>
      <c r="F12" s="7"/>
      <c r="H12" s="11"/>
      <c r="L12" s="12">
        <v>0</v>
      </c>
      <c r="M12" s="9" t="str">
        <f t="shared" si="1"/>
        <v xml:space="preserve"> </v>
      </c>
    </row>
    <row r="13" spans="1:13" ht="15.6" x14ac:dyDescent="0.3">
      <c r="A13" s="5">
        <f t="shared" si="0"/>
        <v>1942</v>
      </c>
      <c r="B13" s="7">
        <v>3000</v>
      </c>
      <c r="C13" s="7"/>
      <c r="D13" s="7"/>
      <c r="E13" s="7"/>
      <c r="F13" s="7"/>
      <c r="H13" s="11"/>
      <c r="L13" s="12">
        <v>0</v>
      </c>
      <c r="M13" s="9" t="str">
        <f t="shared" si="1"/>
        <v xml:space="preserve"> </v>
      </c>
    </row>
    <row r="14" spans="1:13" ht="15.6" x14ac:dyDescent="0.3">
      <c r="A14" s="5">
        <f t="shared" si="0"/>
        <v>1943</v>
      </c>
      <c r="B14" s="7">
        <v>3000</v>
      </c>
      <c r="C14" s="7"/>
      <c r="D14" s="7"/>
      <c r="E14" s="7"/>
      <c r="F14" s="7"/>
      <c r="H14" s="11"/>
      <c r="L14" s="12">
        <v>0</v>
      </c>
      <c r="M14" s="9" t="str">
        <f t="shared" si="1"/>
        <v xml:space="preserve"> </v>
      </c>
    </row>
    <row r="15" spans="1:13" ht="15.6" x14ac:dyDescent="0.3">
      <c r="A15" s="5">
        <f t="shared" si="0"/>
        <v>1944</v>
      </c>
      <c r="B15" s="7">
        <v>3000</v>
      </c>
      <c r="C15" s="7"/>
      <c r="D15" s="7"/>
      <c r="E15" s="7"/>
      <c r="F15" s="7"/>
      <c r="H15" s="11"/>
      <c r="L15" s="12">
        <v>0</v>
      </c>
      <c r="M15" s="9" t="str">
        <f t="shared" si="1"/>
        <v xml:space="preserve"> </v>
      </c>
    </row>
    <row r="16" spans="1:13" ht="15.6" x14ac:dyDescent="0.3">
      <c r="A16" s="5">
        <f t="shared" si="0"/>
        <v>1945</v>
      </c>
      <c r="B16" s="7">
        <v>3000</v>
      </c>
      <c r="C16" s="7"/>
      <c r="D16" s="7"/>
      <c r="E16" s="7"/>
      <c r="F16" s="7"/>
      <c r="H16" s="11"/>
      <c r="L16" s="12">
        <v>0</v>
      </c>
      <c r="M16" s="9" t="str">
        <f t="shared" si="1"/>
        <v xml:space="preserve"> </v>
      </c>
    </row>
    <row r="17" spans="1:13" ht="15.6" x14ac:dyDescent="0.3">
      <c r="A17" s="5">
        <f t="shared" si="0"/>
        <v>1946</v>
      </c>
      <c r="B17" s="7">
        <v>3000</v>
      </c>
      <c r="C17" s="7"/>
      <c r="D17" s="7"/>
      <c r="E17" s="7"/>
      <c r="F17" s="7"/>
      <c r="H17" s="11"/>
      <c r="L17" s="12">
        <v>0</v>
      </c>
      <c r="M17" s="9" t="str">
        <f t="shared" si="1"/>
        <v xml:space="preserve"> </v>
      </c>
    </row>
    <row r="18" spans="1:13" ht="15.6" x14ac:dyDescent="0.3">
      <c r="A18" s="5">
        <f t="shared" si="0"/>
        <v>1947</v>
      </c>
      <c r="B18" s="7">
        <v>3000</v>
      </c>
      <c r="C18" s="7"/>
      <c r="D18" s="7"/>
      <c r="E18" s="7"/>
      <c r="F18" s="7"/>
      <c r="H18" s="11"/>
      <c r="L18" s="12">
        <v>0</v>
      </c>
      <c r="M18" s="9" t="str">
        <f t="shared" si="1"/>
        <v xml:space="preserve"> </v>
      </c>
    </row>
    <row r="19" spans="1:13" ht="15.6" x14ac:dyDescent="0.3">
      <c r="A19" s="5">
        <f t="shared" si="0"/>
        <v>1948</v>
      </c>
      <c r="B19" s="7">
        <v>3000</v>
      </c>
      <c r="C19" s="7"/>
      <c r="D19" s="7"/>
      <c r="E19" s="7"/>
      <c r="F19" s="7"/>
      <c r="H19" s="11"/>
      <c r="L19" s="12">
        <v>0</v>
      </c>
      <c r="M19" s="9" t="str">
        <f t="shared" si="1"/>
        <v xml:space="preserve"> </v>
      </c>
    </row>
    <row r="20" spans="1:13" ht="15.6" x14ac:dyDescent="0.3">
      <c r="A20" s="5">
        <f t="shared" si="0"/>
        <v>1949</v>
      </c>
      <c r="B20" s="7">
        <v>3000</v>
      </c>
      <c r="C20" s="7"/>
      <c r="D20" s="7"/>
      <c r="E20" s="7"/>
      <c r="F20" s="7"/>
      <c r="H20" s="11"/>
      <c r="L20" s="12">
        <v>0</v>
      </c>
      <c r="M20" s="9" t="str">
        <f t="shared" si="1"/>
        <v xml:space="preserve"> </v>
      </c>
    </row>
    <row r="21" spans="1:13" ht="15.6" x14ac:dyDescent="0.3">
      <c r="A21" s="5">
        <f t="shared" si="0"/>
        <v>1950</v>
      </c>
      <c r="B21" s="7">
        <v>3000</v>
      </c>
      <c r="C21" s="7"/>
      <c r="D21" s="7"/>
      <c r="E21" s="7"/>
      <c r="F21" s="7"/>
      <c r="H21" s="11"/>
      <c r="L21" s="12">
        <v>0</v>
      </c>
      <c r="M21" s="9" t="str">
        <f t="shared" si="1"/>
        <v xml:space="preserve"> </v>
      </c>
    </row>
    <row r="22" spans="1:13" ht="15.6" x14ac:dyDescent="0.3">
      <c r="A22" s="5">
        <f t="shared" si="0"/>
        <v>1951</v>
      </c>
      <c r="B22" s="7">
        <v>3600</v>
      </c>
      <c r="C22" s="7"/>
      <c r="D22" s="7"/>
      <c r="E22" s="7"/>
      <c r="F22" s="7"/>
      <c r="H22" s="11"/>
      <c r="J22" s="8">
        <v>2799.16</v>
      </c>
      <c r="L22" s="12">
        <v>0</v>
      </c>
      <c r="M22" s="9" t="str">
        <f t="shared" si="1"/>
        <v xml:space="preserve"> </v>
      </c>
    </row>
    <row r="23" spans="1:13" ht="15.6" x14ac:dyDescent="0.3">
      <c r="A23" s="5">
        <f t="shared" si="0"/>
        <v>1952</v>
      </c>
      <c r="B23" s="7">
        <v>3600</v>
      </c>
      <c r="C23" s="7"/>
      <c r="D23" s="7"/>
      <c r="E23" s="7"/>
      <c r="F23" s="7"/>
      <c r="H23" s="11"/>
      <c r="J23" s="8">
        <v>2973.32</v>
      </c>
      <c r="L23" s="12">
        <v>0</v>
      </c>
      <c r="M23" s="9" t="str">
        <f t="shared" si="1"/>
        <v xml:space="preserve"> </v>
      </c>
    </row>
    <row r="24" spans="1:13" ht="15.6" x14ac:dyDescent="0.3">
      <c r="A24" s="5">
        <f t="shared" si="0"/>
        <v>1953</v>
      </c>
      <c r="B24" s="7">
        <v>3600</v>
      </c>
      <c r="C24" s="7"/>
      <c r="D24" s="7"/>
      <c r="E24" s="7"/>
      <c r="F24" s="7"/>
      <c r="G24">
        <f t="shared" ref="G24:G81" si="2">G25-1</f>
        <v>3</v>
      </c>
      <c r="H24" s="11"/>
      <c r="J24" s="8">
        <v>3139.44</v>
      </c>
      <c r="L24" s="12">
        <v>0</v>
      </c>
      <c r="M24" s="9" t="str">
        <f t="shared" si="1"/>
        <v xml:space="preserve"> </v>
      </c>
    </row>
    <row r="25" spans="1:13" ht="15.6" x14ac:dyDescent="0.3">
      <c r="A25" s="5">
        <f t="shared" si="0"/>
        <v>1954</v>
      </c>
      <c r="B25" s="7">
        <v>3600</v>
      </c>
      <c r="C25" s="7"/>
      <c r="D25" s="7"/>
      <c r="E25" s="7"/>
      <c r="F25" s="7"/>
      <c r="G25">
        <f t="shared" si="2"/>
        <v>4</v>
      </c>
      <c r="H25" s="11"/>
      <c r="J25" s="8">
        <v>3155.64</v>
      </c>
      <c r="L25" s="12">
        <v>0</v>
      </c>
      <c r="M25" s="9" t="str">
        <f t="shared" si="1"/>
        <v xml:space="preserve"> </v>
      </c>
    </row>
    <row r="26" spans="1:13" ht="15.6" x14ac:dyDescent="0.3">
      <c r="A26" s="5">
        <f t="shared" si="0"/>
        <v>1955</v>
      </c>
      <c r="B26" s="7">
        <v>4200</v>
      </c>
      <c r="C26" s="7"/>
      <c r="D26" s="7"/>
      <c r="E26" s="7"/>
      <c r="F26" s="7"/>
      <c r="G26">
        <f t="shared" si="2"/>
        <v>5</v>
      </c>
      <c r="H26" s="11"/>
      <c r="J26" s="8">
        <v>3301.44</v>
      </c>
      <c r="L26" s="12">
        <v>0</v>
      </c>
      <c r="M26" s="9" t="str">
        <f t="shared" si="1"/>
        <v xml:space="preserve"> </v>
      </c>
    </row>
    <row r="27" spans="1:13" ht="15.6" x14ac:dyDescent="0.3">
      <c r="A27" s="5">
        <f t="shared" si="0"/>
        <v>1956</v>
      </c>
      <c r="B27" s="7">
        <v>4200</v>
      </c>
      <c r="C27" s="7"/>
      <c r="D27" s="7"/>
      <c r="E27" s="7"/>
      <c r="F27" s="7"/>
      <c r="G27">
        <f t="shared" si="2"/>
        <v>6</v>
      </c>
      <c r="H27" s="11"/>
      <c r="J27" s="8">
        <v>3532.36</v>
      </c>
      <c r="L27" s="12">
        <v>0</v>
      </c>
      <c r="M27" s="9" t="str">
        <f t="shared" si="1"/>
        <v xml:space="preserve"> </v>
      </c>
    </row>
    <row r="28" spans="1:13" ht="15.6" x14ac:dyDescent="0.3">
      <c r="A28" s="5">
        <f t="shared" si="0"/>
        <v>1957</v>
      </c>
      <c r="B28" s="7">
        <v>4200</v>
      </c>
      <c r="C28" s="7"/>
      <c r="D28" s="7"/>
      <c r="E28" s="7"/>
      <c r="F28" s="7"/>
      <c r="G28">
        <f t="shared" si="2"/>
        <v>7</v>
      </c>
      <c r="H28" s="11"/>
      <c r="J28" s="8">
        <v>3641.72</v>
      </c>
      <c r="L28" s="12">
        <v>0</v>
      </c>
      <c r="M28" s="9" t="str">
        <f t="shared" si="1"/>
        <v xml:space="preserve"> </v>
      </c>
    </row>
    <row r="29" spans="1:13" ht="15.6" x14ac:dyDescent="0.3">
      <c r="A29" s="5">
        <f t="shared" si="0"/>
        <v>1958</v>
      </c>
      <c r="B29" s="7">
        <v>4200</v>
      </c>
      <c r="C29" s="7"/>
      <c r="D29" s="7"/>
      <c r="E29" s="7"/>
      <c r="F29" s="7"/>
      <c r="G29">
        <f t="shared" si="2"/>
        <v>8</v>
      </c>
      <c r="H29" s="11"/>
      <c r="J29" s="8">
        <v>3673.8</v>
      </c>
      <c r="L29" s="12">
        <v>0</v>
      </c>
      <c r="M29" s="9" t="str">
        <f t="shared" si="1"/>
        <v xml:space="preserve"> </v>
      </c>
    </row>
    <row r="30" spans="1:13" ht="15.6" x14ac:dyDescent="0.3">
      <c r="A30" s="5">
        <f t="shared" si="0"/>
        <v>1959</v>
      </c>
      <c r="B30" s="7">
        <v>4800</v>
      </c>
      <c r="C30" s="7"/>
      <c r="D30" s="7"/>
      <c r="E30" s="7"/>
      <c r="F30" s="7"/>
      <c r="G30">
        <f t="shared" si="2"/>
        <v>9</v>
      </c>
      <c r="H30" s="11"/>
      <c r="J30" s="8">
        <v>3855.8</v>
      </c>
      <c r="L30" s="12">
        <v>0</v>
      </c>
      <c r="M30" s="9" t="str">
        <f t="shared" si="1"/>
        <v xml:space="preserve"> </v>
      </c>
    </row>
    <row r="31" spans="1:13" ht="15.6" x14ac:dyDescent="0.3">
      <c r="A31" s="5">
        <f t="shared" si="0"/>
        <v>1960</v>
      </c>
      <c r="B31" s="7">
        <v>4800</v>
      </c>
      <c r="C31" s="7"/>
      <c r="D31" s="7"/>
      <c r="E31" s="7"/>
      <c r="F31" s="7"/>
      <c r="G31">
        <f t="shared" si="2"/>
        <v>10</v>
      </c>
      <c r="H31" s="11"/>
      <c r="J31" s="8">
        <v>4007.12</v>
      </c>
      <c r="L31" s="12">
        <v>0</v>
      </c>
      <c r="M31" s="9" t="str">
        <f t="shared" si="1"/>
        <v xml:space="preserve"> </v>
      </c>
    </row>
    <row r="32" spans="1:13" ht="15.6" x14ac:dyDescent="0.3">
      <c r="A32" s="5">
        <f t="shared" si="0"/>
        <v>1961</v>
      </c>
      <c r="B32" s="7">
        <v>4800</v>
      </c>
      <c r="C32" s="7"/>
      <c r="D32" s="7"/>
      <c r="E32" s="7"/>
      <c r="F32" s="7"/>
      <c r="G32">
        <f t="shared" si="2"/>
        <v>11</v>
      </c>
      <c r="H32" s="11"/>
      <c r="J32" s="8">
        <v>4086.76</v>
      </c>
      <c r="L32" s="12">
        <v>0</v>
      </c>
      <c r="M32" s="9" t="str">
        <f t="shared" si="1"/>
        <v xml:space="preserve"> </v>
      </c>
    </row>
    <row r="33" spans="1:13" ht="15.6" x14ac:dyDescent="0.3">
      <c r="A33" s="5">
        <f t="shared" si="0"/>
        <v>1962</v>
      </c>
      <c r="B33" s="7">
        <v>4800</v>
      </c>
      <c r="C33" s="7"/>
      <c r="D33" s="7"/>
      <c r="E33" s="7"/>
      <c r="F33" s="7"/>
      <c r="G33">
        <f t="shared" si="2"/>
        <v>12</v>
      </c>
      <c r="H33" s="11"/>
      <c r="J33" s="8">
        <v>4291.3999999999996</v>
      </c>
      <c r="L33" s="12">
        <v>0</v>
      </c>
      <c r="M33" s="9" t="str">
        <f t="shared" si="1"/>
        <v xml:space="preserve"> </v>
      </c>
    </row>
    <row r="34" spans="1:13" ht="15.6" x14ac:dyDescent="0.3">
      <c r="A34" s="5">
        <f t="shared" si="0"/>
        <v>1963</v>
      </c>
      <c r="B34" s="7">
        <v>4800</v>
      </c>
      <c r="C34" s="7"/>
      <c r="D34" s="7"/>
      <c r="E34" s="7"/>
      <c r="F34" s="7"/>
      <c r="G34">
        <f t="shared" si="2"/>
        <v>13</v>
      </c>
      <c r="H34" s="11"/>
      <c r="J34" s="8">
        <v>4396.6400000000003</v>
      </c>
      <c r="L34" s="12">
        <v>0</v>
      </c>
      <c r="M34" s="9" t="str">
        <f t="shared" si="1"/>
        <v xml:space="preserve"> </v>
      </c>
    </row>
    <row r="35" spans="1:13" ht="15.6" x14ac:dyDescent="0.3">
      <c r="A35" s="5">
        <f t="shared" si="0"/>
        <v>1964</v>
      </c>
      <c r="B35" s="7">
        <v>4800</v>
      </c>
      <c r="C35" s="7"/>
      <c r="D35" s="7"/>
      <c r="E35" s="7"/>
      <c r="F35" s="7"/>
      <c r="G35">
        <f t="shared" si="2"/>
        <v>14</v>
      </c>
      <c r="H35" s="11"/>
      <c r="J35" s="8">
        <v>4576.32</v>
      </c>
      <c r="L35" s="12">
        <v>0</v>
      </c>
      <c r="M35" s="9" t="str">
        <f t="shared" si="1"/>
        <v xml:space="preserve"> </v>
      </c>
    </row>
    <row r="36" spans="1:13" ht="15.6" x14ac:dyDescent="0.3">
      <c r="A36" s="5">
        <f t="shared" si="0"/>
        <v>1965</v>
      </c>
      <c r="B36" s="7">
        <v>4800</v>
      </c>
      <c r="C36" s="7"/>
      <c r="D36" s="7"/>
      <c r="E36" s="7"/>
      <c r="F36" s="7"/>
      <c r="G36">
        <f t="shared" si="2"/>
        <v>15</v>
      </c>
      <c r="H36" s="11"/>
      <c r="J36" s="8">
        <v>4658.72</v>
      </c>
      <c r="L36" s="12">
        <v>0</v>
      </c>
      <c r="M36" s="9" t="str">
        <f t="shared" si="1"/>
        <v xml:space="preserve"> </v>
      </c>
    </row>
    <row r="37" spans="1:13" ht="15.6" x14ac:dyDescent="0.3">
      <c r="A37" s="5">
        <f t="shared" si="0"/>
        <v>1966</v>
      </c>
      <c r="B37" s="7">
        <v>6600</v>
      </c>
      <c r="C37" s="7"/>
      <c r="D37" s="7"/>
      <c r="E37" s="7"/>
      <c r="F37" s="7"/>
      <c r="G37">
        <f t="shared" si="2"/>
        <v>16</v>
      </c>
      <c r="H37" s="11"/>
      <c r="J37" s="8">
        <v>4938.3599999999997</v>
      </c>
      <c r="L37" s="12">
        <v>0</v>
      </c>
      <c r="M37" s="9" t="str">
        <f t="shared" si="1"/>
        <v xml:space="preserve"> </v>
      </c>
    </row>
    <row r="38" spans="1:13" ht="15.6" x14ac:dyDescent="0.3">
      <c r="A38" s="5">
        <f t="shared" si="0"/>
        <v>1967</v>
      </c>
      <c r="B38" s="7">
        <v>6600</v>
      </c>
      <c r="C38" s="7"/>
      <c r="D38" s="7"/>
      <c r="E38" s="7"/>
      <c r="F38" s="7"/>
      <c r="G38">
        <f t="shared" si="2"/>
        <v>17</v>
      </c>
      <c r="H38" s="11"/>
      <c r="J38" s="8">
        <v>5213.4399999999996</v>
      </c>
      <c r="L38" s="12">
        <v>0</v>
      </c>
      <c r="M38" s="9" t="str">
        <f t="shared" si="1"/>
        <v xml:space="preserve"> </v>
      </c>
    </row>
    <row r="39" spans="1:13" ht="15.6" x14ac:dyDescent="0.3">
      <c r="A39" s="5">
        <f t="shared" si="0"/>
        <v>1968</v>
      </c>
      <c r="B39" s="7">
        <v>7800</v>
      </c>
      <c r="C39" s="7"/>
      <c r="D39" s="7"/>
      <c r="E39" s="7"/>
      <c r="F39" s="7"/>
      <c r="G39">
        <f t="shared" si="2"/>
        <v>18</v>
      </c>
      <c r="H39" s="11"/>
      <c r="J39" s="8">
        <v>5571.76</v>
      </c>
      <c r="L39" s="12">
        <v>0</v>
      </c>
      <c r="M39" s="9" t="str">
        <f t="shared" si="1"/>
        <v xml:space="preserve"> </v>
      </c>
    </row>
    <row r="40" spans="1:13" ht="15.6" x14ac:dyDescent="0.3">
      <c r="A40" s="5">
        <f t="shared" si="0"/>
        <v>1969</v>
      </c>
      <c r="B40" s="7">
        <v>7800</v>
      </c>
      <c r="C40" s="7"/>
      <c r="D40" s="7"/>
      <c r="E40" s="7"/>
      <c r="F40" s="7"/>
      <c r="G40">
        <f t="shared" si="2"/>
        <v>19</v>
      </c>
      <c r="H40" s="11"/>
      <c r="J40" s="8">
        <v>5893.76</v>
      </c>
      <c r="L40" s="12">
        <v>0</v>
      </c>
      <c r="M40" s="9" t="str">
        <f t="shared" si="1"/>
        <v xml:space="preserve"> </v>
      </c>
    </row>
    <row r="41" spans="1:13" ht="15.6" x14ac:dyDescent="0.3">
      <c r="A41" s="5">
        <f t="shared" si="0"/>
        <v>1970</v>
      </c>
      <c r="B41" s="7">
        <v>7800</v>
      </c>
      <c r="C41" s="7"/>
      <c r="D41" s="7"/>
      <c r="E41" s="7"/>
      <c r="F41" s="7"/>
      <c r="G41">
        <f t="shared" si="2"/>
        <v>20</v>
      </c>
      <c r="H41" s="11"/>
      <c r="J41" s="8">
        <v>6186.24</v>
      </c>
      <c r="L41" s="12">
        <v>0</v>
      </c>
      <c r="M41" s="9" t="str">
        <f t="shared" si="1"/>
        <v xml:space="preserve"> </v>
      </c>
    </row>
    <row r="42" spans="1:13" ht="15.6" x14ac:dyDescent="0.3">
      <c r="A42" s="5">
        <f>A43-1</f>
        <v>1971</v>
      </c>
      <c r="B42" s="7">
        <v>7800</v>
      </c>
      <c r="C42" s="7"/>
      <c r="D42" s="7"/>
      <c r="E42" s="7"/>
      <c r="F42" s="7"/>
      <c r="G42">
        <f t="shared" si="2"/>
        <v>21</v>
      </c>
      <c r="H42" s="11"/>
      <c r="J42" s="8">
        <v>6497.08</v>
      </c>
      <c r="L42" s="12">
        <v>0</v>
      </c>
      <c r="M42" s="9" t="str">
        <f t="shared" si="1"/>
        <v xml:space="preserve"> </v>
      </c>
    </row>
    <row r="43" spans="1:13" ht="15.6" x14ac:dyDescent="0.3">
      <c r="A43" s="2">
        <v>1972</v>
      </c>
      <c r="B43" s="3">
        <v>9000</v>
      </c>
      <c r="C43" s="3"/>
      <c r="D43" s="3"/>
      <c r="E43" s="3"/>
      <c r="F43" s="3"/>
      <c r="G43">
        <f t="shared" si="2"/>
        <v>22</v>
      </c>
      <c r="H43" s="11"/>
      <c r="I43" s="6">
        <f>$I$1*H43</f>
        <v>0</v>
      </c>
      <c r="J43" s="8">
        <v>7133.8</v>
      </c>
      <c r="K43" s="9">
        <f>I43/J43</f>
        <v>0</v>
      </c>
      <c r="L43" s="12">
        <v>0</v>
      </c>
      <c r="M43" s="9" t="str">
        <f>IF(L43=1,K43*L43," ")</f>
        <v xml:space="preserve"> </v>
      </c>
    </row>
    <row r="44" spans="1:13" ht="15.6" x14ac:dyDescent="0.3">
      <c r="A44" s="2">
        <v>1973</v>
      </c>
      <c r="B44" s="3">
        <v>10800</v>
      </c>
      <c r="C44" s="3"/>
      <c r="D44" s="3"/>
      <c r="E44" s="3"/>
      <c r="F44" s="3"/>
      <c r="G44">
        <f t="shared" si="2"/>
        <v>23</v>
      </c>
      <c r="H44" s="11"/>
      <c r="I44" s="6">
        <f t="shared" ref="I44:I82" si="3">$I$1*H44</f>
        <v>0</v>
      </c>
      <c r="J44" s="8">
        <v>7580.16</v>
      </c>
      <c r="K44" s="9">
        <f t="shared" ref="K44:K82" si="4">I44/J44</f>
        <v>0</v>
      </c>
      <c r="L44" s="12">
        <v>0</v>
      </c>
      <c r="M44" s="9" t="str">
        <f t="shared" ref="M44:M82" si="5">IF(L44=1,K44*L44," ")</f>
        <v xml:space="preserve"> </v>
      </c>
    </row>
    <row r="45" spans="1:13" ht="15.6" x14ac:dyDescent="0.3">
      <c r="A45" s="2">
        <v>1974</v>
      </c>
      <c r="B45" s="3">
        <v>13200</v>
      </c>
      <c r="C45" s="3"/>
      <c r="D45" s="3"/>
      <c r="E45" s="3"/>
      <c r="F45" s="3"/>
      <c r="G45">
        <f t="shared" si="2"/>
        <v>24</v>
      </c>
      <c r="H45" s="11"/>
      <c r="I45" s="6">
        <f t="shared" si="3"/>
        <v>0</v>
      </c>
      <c r="J45" s="8">
        <v>8030.76</v>
      </c>
      <c r="K45" s="9">
        <f t="shared" si="4"/>
        <v>0</v>
      </c>
      <c r="L45" s="12">
        <v>0</v>
      </c>
      <c r="M45" s="9" t="str">
        <f t="shared" si="5"/>
        <v xml:space="preserve"> </v>
      </c>
    </row>
    <row r="46" spans="1:13" ht="15.6" x14ac:dyDescent="0.3">
      <c r="A46" s="2">
        <v>1975</v>
      </c>
      <c r="B46" s="3">
        <v>14100</v>
      </c>
      <c r="C46" s="3"/>
      <c r="D46" s="3"/>
      <c r="E46" s="3"/>
      <c r="F46" s="3"/>
      <c r="G46">
        <f t="shared" si="2"/>
        <v>25</v>
      </c>
      <c r="H46" s="11"/>
      <c r="I46" s="6">
        <f t="shared" si="3"/>
        <v>0</v>
      </c>
      <c r="J46" s="8">
        <v>8630.92</v>
      </c>
      <c r="K46" s="9">
        <f t="shared" si="4"/>
        <v>0</v>
      </c>
      <c r="L46" s="12">
        <v>0</v>
      </c>
      <c r="M46" s="9" t="str">
        <f t="shared" si="5"/>
        <v xml:space="preserve"> </v>
      </c>
    </row>
    <row r="47" spans="1:13" ht="15.6" x14ac:dyDescent="0.3">
      <c r="A47" s="2">
        <v>1976</v>
      </c>
      <c r="B47" s="3">
        <v>15300</v>
      </c>
      <c r="C47" s="8"/>
      <c r="D47" s="3"/>
      <c r="E47" s="3"/>
      <c r="F47" s="3"/>
      <c r="G47">
        <f t="shared" si="2"/>
        <v>26</v>
      </c>
      <c r="H47" s="11"/>
      <c r="I47" s="6">
        <f t="shared" si="3"/>
        <v>0</v>
      </c>
      <c r="J47" s="8">
        <v>9226.48</v>
      </c>
      <c r="K47" s="9">
        <f t="shared" si="4"/>
        <v>0</v>
      </c>
      <c r="L47" s="12">
        <v>0</v>
      </c>
      <c r="M47" s="9" t="str">
        <f t="shared" si="5"/>
        <v xml:space="preserve"> </v>
      </c>
    </row>
    <row r="48" spans="1:13" ht="15.6" x14ac:dyDescent="0.3">
      <c r="A48" s="2">
        <v>1977</v>
      </c>
      <c r="B48" s="3">
        <v>16500</v>
      </c>
      <c r="C48" s="8">
        <v>721.88</v>
      </c>
      <c r="D48" s="3"/>
      <c r="E48" s="3"/>
      <c r="F48" s="3"/>
      <c r="G48">
        <f t="shared" si="2"/>
        <v>27</v>
      </c>
      <c r="H48" s="3">
        <f>B48*$H$1</f>
        <v>16500</v>
      </c>
      <c r="I48" s="6">
        <f t="shared" si="3"/>
        <v>671741565</v>
      </c>
      <c r="J48" s="8">
        <v>9779.44</v>
      </c>
      <c r="K48" s="9">
        <f t="shared" si="4"/>
        <v>68689.164716998101</v>
      </c>
      <c r="L48" s="12">
        <v>1</v>
      </c>
      <c r="M48" s="9">
        <f t="shared" si="5"/>
        <v>68689.164716998101</v>
      </c>
    </row>
    <row r="49" spans="1:13" ht="15.6" x14ac:dyDescent="0.3">
      <c r="A49" s="2">
        <v>1978</v>
      </c>
      <c r="B49" s="3">
        <v>17700</v>
      </c>
      <c r="C49" s="8">
        <v>756.68</v>
      </c>
      <c r="D49" s="3"/>
      <c r="E49" s="3"/>
      <c r="F49" s="3"/>
      <c r="G49">
        <f t="shared" si="2"/>
        <v>28</v>
      </c>
      <c r="H49" s="3">
        <f t="shared" ref="H49:H82" si="6">B49*$H$1</f>
        <v>17700</v>
      </c>
      <c r="I49" s="6">
        <f t="shared" si="3"/>
        <v>720595497</v>
      </c>
      <c r="J49" s="8">
        <v>10556.03</v>
      </c>
      <c r="K49" s="9">
        <f t="shared" si="4"/>
        <v>68263.873539578795</v>
      </c>
      <c r="L49" s="12">
        <v>1</v>
      </c>
      <c r="M49" s="9">
        <f t="shared" si="5"/>
        <v>68263.873539578795</v>
      </c>
    </row>
    <row r="50" spans="1:13" ht="15.6" x14ac:dyDescent="0.3">
      <c r="A50" s="2">
        <v>1979</v>
      </c>
      <c r="B50" s="3">
        <v>22900</v>
      </c>
      <c r="C50" s="8">
        <v>991.57</v>
      </c>
      <c r="D50" s="3"/>
      <c r="E50" s="3"/>
      <c r="F50" s="3"/>
      <c r="G50">
        <f t="shared" si="2"/>
        <v>29</v>
      </c>
      <c r="H50" s="3">
        <f t="shared" si="6"/>
        <v>22900</v>
      </c>
      <c r="I50" s="6">
        <f t="shared" si="3"/>
        <v>932295869</v>
      </c>
      <c r="J50" s="8">
        <v>11479.46</v>
      </c>
      <c r="K50" s="9">
        <f t="shared" si="4"/>
        <v>81214.261733565872</v>
      </c>
      <c r="L50" s="12">
        <v>1</v>
      </c>
      <c r="M50" s="9">
        <f t="shared" si="5"/>
        <v>81214.261733565872</v>
      </c>
    </row>
    <row r="51" spans="1:13" ht="15.6" x14ac:dyDescent="0.3">
      <c r="A51" s="2">
        <v>1980</v>
      </c>
      <c r="B51" s="3">
        <v>25900</v>
      </c>
      <c r="C51" s="8">
        <v>1170.68</v>
      </c>
      <c r="D51" s="3"/>
      <c r="E51" s="3"/>
      <c r="F51" s="3"/>
      <c r="G51">
        <f t="shared" si="2"/>
        <v>30</v>
      </c>
      <c r="H51" s="3">
        <f t="shared" si="6"/>
        <v>25900</v>
      </c>
      <c r="I51" s="6">
        <f t="shared" si="3"/>
        <v>1054430699</v>
      </c>
      <c r="J51" s="8">
        <v>12513.46</v>
      </c>
      <c r="K51" s="9">
        <f t="shared" si="4"/>
        <v>84263.720745501254</v>
      </c>
      <c r="L51" s="12">
        <v>1</v>
      </c>
      <c r="M51" s="9">
        <f t="shared" si="5"/>
        <v>84263.720745501254</v>
      </c>
    </row>
    <row r="52" spans="1:13" ht="15.6" x14ac:dyDescent="0.3">
      <c r="A52" s="2">
        <v>1981</v>
      </c>
      <c r="B52" s="3">
        <v>29700</v>
      </c>
      <c r="C52" s="8">
        <v>1395.9</v>
      </c>
      <c r="D52" s="3"/>
      <c r="E52" s="3"/>
      <c r="F52" s="3"/>
      <c r="G52">
        <f>G53-1</f>
        <v>31</v>
      </c>
      <c r="H52" s="3">
        <f t="shared" si="6"/>
        <v>29700</v>
      </c>
      <c r="I52" s="6">
        <f t="shared" si="3"/>
        <v>1209134817</v>
      </c>
      <c r="J52" s="8">
        <v>13773.1</v>
      </c>
      <c r="K52" s="9">
        <f t="shared" si="4"/>
        <v>87789.591086973887</v>
      </c>
      <c r="L52" s="12">
        <v>1</v>
      </c>
      <c r="M52" s="9">
        <f t="shared" si="5"/>
        <v>87789.591086973887</v>
      </c>
    </row>
    <row r="53" spans="1:13" ht="15.6" x14ac:dyDescent="0.3">
      <c r="A53" s="2">
        <v>1982</v>
      </c>
      <c r="B53" s="3">
        <v>32400</v>
      </c>
      <c r="C53" s="8">
        <v>1482.3</v>
      </c>
      <c r="D53" s="3"/>
      <c r="E53" s="3"/>
      <c r="F53" s="3"/>
      <c r="G53">
        <f>G54-1</f>
        <v>32</v>
      </c>
      <c r="H53" s="3">
        <f>B53*$H$1</f>
        <v>32400</v>
      </c>
      <c r="I53" s="6">
        <f t="shared" si="3"/>
        <v>1319056164</v>
      </c>
      <c r="J53" s="8">
        <v>14531.34</v>
      </c>
      <c r="K53" s="9">
        <f t="shared" si="4"/>
        <v>90773.195314403216</v>
      </c>
      <c r="L53" s="12">
        <v>1</v>
      </c>
      <c r="M53" s="9">
        <f t="shared" si="5"/>
        <v>90773.195314403216</v>
      </c>
    </row>
    <row r="54" spans="1:13" ht="15.6" x14ac:dyDescent="0.3">
      <c r="A54" s="2">
        <v>1983</v>
      </c>
      <c r="B54" s="3">
        <v>35700</v>
      </c>
      <c r="C54" s="8">
        <v>1704.68</v>
      </c>
      <c r="D54" s="3"/>
      <c r="E54" s="3"/>
      <c r="F54" s="3"/>
      <c r="G54">
        <f t="shared" si="2"/>
        <v>33</v>
      </c>
      <c r="H54" s="3">
        <f t="shared" si="6"/>
        <v>35700</v>
      </c>
      <c r="I54" s="6">
        <f t="shared" si="3"/>
        <v>1453404477</v>
      </c>
      <c r="J54" s="8">
        <v>15239.24</v>
      </c>
      <c r="K54" s="9">
        <f t="shared" si="4"/>
        <v>95372.50394376622</v>
      </c>
      <c r="L54" s="12">
        <v>1</v>
      </c>
      <c r="M54" s="9">
        <f t="shared" si="5"/>
        <v>95372.50394376622</v>
      </c>
    </row>
    <row r="55" spans="1:13" ht="15.6" x14ac:dyDescent="0.3">
      <c r="A55" s="2">
        <v>1984</v>
      </c>
      <c r="B55" s="3">
        <v>37800</v>
      </c>
      <c r="C55" s="8">
        <v>1862.15</v>
      </c>
      <c r="D55" s="3"/>
      <c r="E55" s="3"/>
      <c r="F55" s="3"/>
      <c r="G55">
        <f t="shared" si="2"/>
        <v>34</v>
      </c>
      <c r="H55" s="3">
        <f t="shared" si="6"/>
        <v>37800</v>
      </c>
      <c r="I55" s="6">
        <f t="shared" si="3"/>
        <v>1538898858</v>
      </c>
      <c r="J55" s="8">
        <v>16135.07</v>
      </c>
      <c r="K55" s="9">
        <f t="shared" si="4"/>
        <v>95376.026134376865</v>
      </c>
      <c r="L55" s="12">
        <v>1</v>
      </c>
      <c r="M55" s="9">
        <f t="shared" si="5"/>
        <v>95376.026134376865</v>
      </c>
    </row>
    <row r="56" spans="1:13" ht="15.6" x14ac:dyDescent="0.3">
      <c r="A56" s="2">
        <v>1985</v>
      </c>
      <c r="B56" s="3">
        <v>39600</v>
      </c>
      <c r="C56" s="8">
        <v>2059.1999999999998</v>
      </c>
      <c r="D56" s="3"/>
      <c r="E56" s="3"/>
      <c r="F56" s="3"/>
      <c r="G56">
        <f t="shared" si="2"/>
        <v>35</v>
      </c>
      <c r="H56" s="3">
        <f t="shared" si="6"/>
        <v>39600</v>
      </c>
      <c r="I56" s="6">
        <f t="shared" si="3"/>
        <v>1612179756</v>
      </c>
      <c r="J56" s="8">
        <v>16822.509999999998</v>
      </c>
      <c r="K56" s="9">
        <f t="shared" si="4"/>
        <v>95834.67366047042</v>
      </c>
      <c r="L56" s="12">
        <v>1</v>
      </c>
      <c r="M56" s="9">
        <f t="shared" si="5"/>
        <v>95834.67366047042</v>
      </c>
    </row>
    <row r="57" spans="1:13" ht="15.6" x14ac:dyDescent="0.3">
      <c r="A57" s="2">
        <v>1986</v>
      </c>
      <c r="B57" s="4">
        <v>42000</v>
      </c>
      <c r="C57" s="8">
        <v>2184</v>
      </c>
      <c r="D57" s="4"/>
      <c r="E57" s="4"/>
      <c r="F57" s="4"/>
      <c r="G57">
        <f t="shared" si="2"/>
        <v>36</v>
      </c>
      <c r="H57" s="3">
        <f t="shared" si="6"/>
        <v>42000</v>
      </c>
      <c r="I57" s="6">
        <f t="shared" si="3"/>
        <v>1709887620</v>
      </c>
      <c r="J57" s="8">
        <v>17321.82</v>
      </c>
      <c r="K57" s="9">
        <f t="shared" si="4"/>
        <v>98712.930858304724</v>
      </c>
      <c r="L57" s="12">
        <v>1</v>
      </c>
      <c r="M57" s="9">
        <f t="shared" si="5"/>
        <v>98712.930858304724</v>
      </c>
    </row>
    <row r="58" spans="1:13" ht="15.6" x14ac:dyDescent="0.3">
      <c r="A58" s="2">
        <v>1987</v>
      </c>
      <c r="B58" s="3">
        <v>43800</v>
      </c>
      <c r="C58" s="8">
        <v>2277.6</v>
      </c>
      <c r="D58" s="3"/>
      <c r="E58" s="3"/>
      <c r="F58" s="3"/>
      <c r="G58">
        <f t="shared" si="2"/>
        <v>37</v>
      </c>
      <c r="H58" s="3">
        <f t="shared" si="6"/>
        <v>43800</v>
      </c>
      <c r="I58" s="6">
        <f t="shared" si="3"/>
        <v>1783168518</v>
      </c>
      <c r="J58" s="8">
        <v>18426.509999999998</v>
      </c>
      <c r="K58" s="9">
        <f t="shared" si="4"/>
        <v>96771.907322656334</v>
      </c>
      <c r="L58" s="12">
        <v>1</v>
      </c>
      <c r="M58" s="9">
        <f t="shared" si="5"/>
        <v>96771.907322656334</v>
      </c>
    </row>
    <row r="59" spans="1:13" ht="15.6" x14ac:dyDescent="0.3">
      <c r="A59" s="2">
        <v>1988</v>
      </c>
      <c r="B59" s="3">
        <v>45000</v>
      </c>
      <c r="C59" s="8">
        <v>2488.5</v>
      </c>
      <c r="D59" s="3"/>
      <c r="E59" s="3"/>
      <c r="F59" s="3"/>
      <c r="G59">
        <f t="shared" si="2"/>
        <v>38</v>
      </c>
      <c r="H59" s="3">
        <f t="shared" si="6"/>
        <v>45000</v>
      </c>
      <c r="I59" s="6">
        <f t="shared" si="3"/>
        <v>1832022450</v>
      </c>
      <c r="J59" s="8">
        <v>19334.04</v>
      </c>
      <c r="K59" s="9">
        <f t="shared" si="4"/>
        <v>94756.318389741617</v>
      </c>
      <c r="L59" s="12">
        <v>1</v>
      </c>
      <c r="M59" s="9">
        <f t="shared" si="5"/>
        <v>94756.318389741617</v>
      </c>
    </row>
    <row r="60" spans="1:13" ht="15.6" x14ac:dyDescent="0.3">
      <c r="A60" s="2">
        <v>1989</v>
      </c>
      <c r="B60" s="3">
        <v>48000</v>
      </c>
      <c r="C60" s="8">
        <v>2654.4</v>
      </c>
      <c r="D60" s="3"/>
      <c r="E60" s="3"/>
      <c r="F60" s="3"/>
      <c r="G60">
        <f t="shared" si="2"/>
        <v>39</v>
      </c>
      <c r="H60" s="3">
        <f t="shared" si="6"/>
        <v>48000</v>
      </c>
      <c r="I60" s="6">
        <f t="shared" si="3"/>
        <v>1954157280</v>
      </c>
      <c r="J60" s="8">
        <v>20099.55</v>
      </c>
      <c r="K60" s="9">
        <f t="shared" si="4"/>
        <v>97223.931879071926</v>
      </c>
      <c r="L60" s="12">
        <v>1</v>
      </c>
      <c r="M60" s="9">
        <f t="shared" si="5"/>
        <v>97223.931879071926</v>
      </c>
    </row>
    <row r="61" spans="1:13" ht="15.6" x14ac:dyDescent="0.3">
      <c r="A61" s="2">
        <v>1990</v>
      </c>
      <c r="B61" s="3">
        <v>51300</v>
      </c>
      <c r="C61" s="8">
        <v>2872.8</v>
      </c>
      <c r="D61" s="3"/>
      <c r="E61" s="3"/>
      <c r="F61" s="3"/>
      <c r="G61">
        <f t="shared" si="2"/>
        <v>40</v>
      </c>
      <c r="H61" s="3">
        <f t="shared" si="6"/>
        <v>51300</v>
      </c>
      <c r="I61" s="6">
        <f t="shared" si="3"/>
        <v>2088505593</v>
      </c>
      <c r="J61" s="8">
        <v>21027.98</v>
      </c>
      <c r="K61" s="9">
        <f t="shared" si="4"/>
        <v>99320.314790103468</v>
      </c>
      <c r="L61" s="12">
        <v>1</v>
      </c>
      <c r="M61" s="9">
        <f t="shared" si="5"/>
        <v>99320.314790103468</v>
      </c>
    </row>
    <row r="62" spans="1:13" ht="15.6" x14ac:dyDescent="0.3">
      <c r="A62" s="2">
        <v>1991</v>
      </c>
      <c r="B62" s="3">
        <v>53400</v>
      </c>
      <c r="C62" s="8">
        <v>2990.4</v>
      </c>
      <c r="D62" s="3"/>
      <c r="E62" s="3"/>
      <c r="F62" s="3"/>
      <c r="G62">
        <f t="shared" si="2"/>
        <v>41</v>
      </c>
      <c r="H62" s="3">
        <f t="shared" si="6"/>
        <v>53400</v>
      </c>
      <c r="I62" s="6">
        <f t="shared" si="3"/>
        <v>2173999974</v>
      </c>
      <c r="J62" s="8">
        <v>21811.599999999999</v>
      </c>
      <c r="K62" s="9">
        <f t="shared" si="4"/>
        <v>99671.733114489543</v>
      </c>
      <c r="L62" s="12">
        <v>1</v>
      </c>
      <c r="M62" s="9">
        <f t="shared" si="5"/>
        <v>99671.733114489543</v>
      </c>
    </row>
    <row r="63" spans="1:13" ht="15.6" x14ac:dyDescent="0.3">
      <c r="A63" s="2">
        <v>1992</v>
      </c>
      <c r="B63" s="3">
        <v>55500</v>
      </c>
      <c r="C63" s="8">
        <v>3108</v>
      </c>
      <c r="D63" s="3"/>
      <c r="E63" s="3"/>
      <c r="F63" s="3"/>
      <c r="G63">
        <f t="shared" si="2"/>
        <v>42</v>
      </c>
      <c r="H63" s="3">
        <f t="shared" si="6"/>
        <v>55500</v>
      </c>
      <c r="I63" s="6">
        <f t="shared" si="3"/>
        <v>2259494355</v>
      </c>
      <c r="J63" s="8">
        <v>22935.42</v>
      </c>
      <c r="K63" s="9">
        <f t="shared" si="4"/>
        <v>98515.499389154429</v>
      </c>
      <c r="L63" s="12">
        <v>1</v>
      </c>
      <c r="M63" s="9">
        <f t="shared" si="5"/>
        <v>98515.499389154429</v>
      </c>
    </row>
    <row r="64" spans="1:13" ht="15.6" x14ac:dyDescent="0.3">
      <c r="A64" s="2">
        <v>1993</v>
      </c>
      <c r="B64" s="3">
        <v>57600</v>
      </c>
      <c r="C64" s="8">
        <v>3225.6</v>
      </c>
      <c r="D64" s="3"/>
      <c r="E64" s="3"/>
      <c r="F64" s="3"/>
      <c r="G64">
        <f t="shared" si="2"/>
        <v>43</v>
      </c>
      <c r="H64" s="3">
        <f t="shared" si="6"/>
        <v>57600</v>
      </c>
      <c r="I64" s="6">
        <f t="shared" si="3"/>
        <v>2344988736</v>
      </c>
      <c r="J64" s="8">
        <v>23132.67</v>
      </c>
      <c r="K64" s="9">
        <f t="shared" si="4"/>
        <v>101371.29592044499</v>
      </c>
      <c r="L64" s="12">
        <v>1</v>
      </c>
      <c r="M64" s="9">
        <f t="shared" si="5"/>
        <v>101371.29592044499</v>
      </c>
    </row>
    <row r="65" spans="1:13" ht="15.6" x14ac:dyDescent="0.3">
      <c r="A65" s="2">
        <v>1994</v>
      </c>
      <c r="B65" s="3">
        <v>60600</v>
      </c>
      <c r="C65" s="8">
        <v>3187.56</v>
      </c>
      <c r="D65" s="3"/>
      <c r="E65" s="3"/>
      <c r="F65" s="3"/>
      <c r="G65">
        <f t="shared" si="2"/>
        <v>44</v>
      </c>
      <c r="H65" s="3">
        <f t="shared" si="6"/>
        <v>60600</v>
      </c>
      <c r="I65" s="6">
        <f t="shared" si="3"/>
        <v>2467123566</v>
      </c>
      <c r="J65" s="8">
        <v>23753.53</v>
      </c>
      <c r="K65" s="9">
        <f t="shared" si="4"/>
        <v>103863.44960096458</v>
      </c>
      <c r="L65" s="12">
        <v>1</v>
      </c>
      <c r="M65" s="9">
        <f t="shared" si="5"/>
        <v>103863.44960096458</v>
      </c>
    </row>
    <row r="66" spans="1:13" ht="15.6" x14ac:dyDescent="0.3">
      <c r="A66" s="2">
        <v>1995</v>
      </c>
      <c r="B66" s="3">
        <v>61200</v>
      </c>
      <c r="C66" s="8">
        <v>3219.12</v>
      </c>
      <c r="D66" s="3"/>
      <c r="E66" s="3"/>
      <c r="F66" s="3"/>
      <c r="G66">
        <f t="shared" si="2"/>
        <v>45</v>
      </c>
      <c r="H66" s="3">
        <f t="shared" si="6"/>
        <v>61200</v>
      </c>
      <c r="I66" s="6">
        <f t="shared" si="3"/>
        <v>2491550532</v>
      </c>
      <c r="J66" s="8">
        <v>24705.66</v>
      </c>
      <c r="K66" s="9">
        <f t="shared" si="4"/>
        <v>100849.38155871975</v>
      </c>
      <c r="L66" s="12">
        <v>1</v>
      </c>
      <c r="M66" s="9">
        <f t="shared" si="5"/>
        <v>100849.38155871975</v>
      </c>
    </row>
    <row r="67" spans="1:13" ht="15.6" x14ac:dyDescent="0.3">
      <c r="A67" s="2">
        <v>1996</v>
      </c>
      <c r="B67" s="3">
        <v>62700</v>
      </c>
      <c r="C67" s="8">
        <v>3298.02</v>
      </c>
      <c r="D67" s="3"/>
      <c r="E67" s="3"/>
      <c r="F67" s="3"/>
      <c r="G67">
        <f t="shared" si="2"/>
        <v>46</v>
      </c>
      <c r="H67" s="3">
        <f t="shared" si="6"/>
        <v>62700</v>
      </c>
      <c r="I67" s="6">
        <f t="shared" si="3"/>
        <v>2552617947</v>
      </c>
      <c r="J67" s="8">
        <v>25913.9</v>
      </c>
      <c r="K67" s="9">
        <f t="shared" si="4"/>
        <v>98503.812509888507</v>
      </c>
      <c r="L67" s="12">
        <v>1</v>
      </c>
      <c r="M67" s="9">
        <f t="shared" si="5"/>
        <v>98503.812509888507</v>
      </c>
    </row>
    <row r="68" spans="1:13" ht="15.6" x14ac:dyDescent="0.3">
      <c r="A68" s="2">
        <v>1997</v>
      </c>
      <c r="B68" s="3">
        <v>65400</v>
      </c>
      <c r="C68" s="8">
        <v>3498.9</v>
      </c>
      <c r="D68" s="3"/>
      <c r="E68" s="3"/>
      <c r="F68" s="3"/>
      <c r="G68">
        <f t="shared" si="2"/>
        <v>47</v>
      </c>
      <c r="H68" s="3">
        <f t="shared" si="6"/>
        <v>65400</v>
      </c>
      <c r="I68" s="6">
        <f t="shared" si="3"/>
        <v>2662539294</v>
      </c>
      <c r="J68" s="8">
        <v>27426</v>
      </c>
      <c r="K68" s="9">
        <f t="shared" si="4"/>
        <v>97080.846423102164</v>
      </c>
      <c r="L68" s="12">
        <v>1</v>
      </c>
      <c r="M68" s="9">
        <f t="shared" si="5"/>
        <v>97080.846423102164</v>
      </c>
    </row>
    <row r="69" spans="1:13" ht="15.6" x14ac:dyDescent="0.3">
      <c r="A69" s="2">
        <v>1998</v>
      </c>
      <c r="B69" s="3">
        <v>68400</v>
      </c>
      <c r="C69" s="8">
        <v>3659.4</v>
      </c>
      <c r="D69" s="3"/>
      <c r="E69" s="3"/>
      <c r="F69" s="3"/>
      <c r="G69">
        <f t="shared" si="2"/>
        <v>48</v>
      </c>
      <c r="H69" s="3">
        <f t="shared" si="6"/>
        <v>68400</v>
      </c>
      <c r="I69" s="6">
        <f t="shared" si="3"/>
        <v>2784674124</v>
      </c>
      <c r="J69" s="8">
        <v>28861.439999999999</v>
      </c>
      <c r="K69" s="9">
        <f t="shared" si="4"/>
        <v>96484.240703166579</v>
      </c>
      <c r="L69" s="12">
        <v>1</v>
      </c>
      <c r="M69" s="9">
        <f t="shared" si="5"/>
        <v>96484.240703166579</v>
      </c>
    </row>
    <row r="70" spans="1:13" ht="15.6" x14ac:dyDescent="0.3">
      <c r="A70" s="2">
        <v>1999</v>
      </c>
      <c r="B70" s="3">
        <v>72600</v>
      </c>
      <c r="C70" s="8">
        <v>3884.1</v>
      </c>
      <c r="D70" s="3"/>
      <c r="E70" s="3"/>
      <c r="F70" s="3"/>
      <c r="G70">
        <f t="shared" si="2"/>
        <v>49</v>
      </c>
      <c r="H70" s="3">
        <f t="shared" si="6"/>
        <v>72600</v>
      </c>
      <c r="I70" s="6">
        <f t="shared" si="3"/>
        <v>2955662886</v>
      </c>
      <c r="J70" s="8">
        <v>30469.84</v>
      </c>
      <c r="K70" s="9">
        <f t="shared" si="4"/>
        <v>97002.901426459735</v>
      </c>
      <c r="L70" s="12">
        <v>1</v>
      </c>
      <c r="M70" s="9">
        <f t="shared" si="5"/>
        <v>97002.901426459735</v>
      </c>
    </row>
    <row r="71" spans="1:13" ht="15.6" x14ac:dyDescent="0.3">
      <c r="A71" s="2">
        <v>2000</v>
      </c>
      <c r="B71" s="3">
        <v>76200</v>
      </c>
      <c r="C71" s="8">
        <v>4038.6</v>
      </c>
      <c r="D71" s="3"/>
      <c r="E71" s="3"/>
      <c r="F71" s="3"/>
      <c r="G71">
        <f t="shared" si="2"/>
        <v>50</v>
      </c>
      <c r="H71" s="3">
        <f t="shared" si="6"/>
        <v>76200</v>
      </c>
      <c r="I71" s="6">
        <f t="shared" si="3"/>
        <v>3102224682</v>
      </c>
      <c r="J71" s="8">
        <v>32154.82</v>
      </c>
      <c r="K71" s="9">
        <f t="shared" si="4"/>
        <v>96477.749898771013</v>
      </c>
      <c r="L71" s="12">
        <v>1</v>
      </c>
      <c r="M71" s="9">
        <f t="shared" si="5"/>
        <v>96477.749898771013</v>
      </c>
    </row>
    <row r="72" spans="1:13" ht="15.6" x14ac:dyDescent="0.3">
      <c r="A72" s="2">
        <v>2001</v>
      </c>
      <c r="B72" s="3">
        <v>80400</v>
      </c>
      <c r="C72" s="8">
        <v>4261.2</v>
      </c>
      <c r="D72" s="3"/>
      <c r="E72" s="3"/>
      <c r="F72" s="3"/>
      <c r="G72">
        <f t="shared" si="2"/>
        <v>51</v>
      </c>
      <c r="H72" s="3">
        <f t="shared" si="6"/>
        <v>80400</v>
      </c>
      <c r="I72" s="6">
        <f t="shared" si="3"/>
        <v>3273213444</v>
      </c>
      <c r="J72" s="8">
        <v>32921.919999999998</v>
      </c>
      <c r="K72" s="9">
        <f t="shared" si="4"/>
        <v>99423.528275386125</v>
      </c>
      <c r="L72" s="12">
        <v>1</v>
      </c>
      <c r="M72" s="9">
        <f t="shared" si="5"/>
        <v>99423.528275386125</v>
      </c>
    </row>
    <row r="73" spans="1:13" ht="15.6" x14ac:dyDescent="0.3">
      <c r="A73" s="2">
        <v>2002</v>
      </c>
      <c r="B73" s="3">
        <v>84900</v>
      </c>
      <c r="C73" s="8">
        <v>4499.7</v>
      </c>
      <c r="D73" s="3"/>
      <c r="E73" s="3"/>
      <c r="F73" s="3"/>
      <c r="G73">
        <f t="shared" si="2"/>
        <v>52</v>
      </c>
      <c r="H73" s="3">
        <f t="shared" si="6"/>
        <v>84900</v>
      </c>
      <c r="I73" s="6">
        <f t="shared" si="3"/>
        <v>3456415689</v>
      </c>
      <c r="J73" s="8">
        <v>33252.089999999997</v>
      </c>
      <c r="K73" s="9">
        <f t="shared" si="4"/>
        <v>103945.8178117526</v>
      </c>
      <c r="L73" s="12">
        <v>1</v>
      </c>
      <c r="M73" s="9">
        <f t="shared" si="5"/>
        <v>103945.8178117526</v>
      </c>
    </row>
    <row r="74" spans="1:13" ht="15.6" x14ac:dyDescent="0.3">
      <c r="A74" s="2">
        <v>2003</v>
      </c>
      <c r="B74" s="3">
        <v>87000</v>
      </c>
      <c r="C74" s="8">
        <v>4611</v>
      </c>
      <c r="D74" s="3"/>
      <c r="E74" s="3"/>
      <c r="F74" s="3"/>
      <c r="G74">
        <f t="shared" si="2"/>
        <v>53</v>
      </c>
      <c r="H74" s="3">
        <f t="shared" si="6"/>
        <v>87000</v>
      </c>
      <c r="I74" s="6">
        <f t="shared" si="3"/>
        <v>3541910070</v>
      </c>
      <c r="J74" s="8">
        <v>34064.949999999997</v>
      </c>
      <c r="K74" s="9">
        <f t="shared" si="4"/>
        <v>103975.20237076527</v>
      </c>
      <c r="L74" s="12">
        <v>1</v>
      </c>
      <c r="M74" s="9">
        <f t="shared" si="5"/>
        <v>103975.20237076527</v>
      </c>
    </row>
    <row r="75" spans="1:13" ht="15.6" x14ac:dyDescent="0.3">
      <c r="A75" s="2">
        <v>2004</v>
      </c>
      <c r="B75" s="3">
        <v>87900</v>
      </c>
      <c r="C75" s="8">
        <v>4658.7</v>
      </c>
      <c r="D75" s="3"/>
      <c r="E75" s="3"/>
      <c r="F75" s="3"/>
      <c r="G75">
        <f t="shared" si="2"/>
        <v>54</v>
      </c>
      <c r="H75" s="3">
        <f t="shared" si="6"/>
        <v>87900</v>
      </c>
      <c r="I75" s="6">
        <f t="shared" si="3"/>
        <v>3578550519</v>
      </c>
      <c r="J75" s="8">
        <v>35648.550000000003</v>
      </c>
      <c r="K75" s="9">
        <f t="shared" si="4"/>
        <v>100384.18165675741</v>
      </c>
      <c r="L75" s="12">
        <v>1</v>
      </c>
      <c r="M75" s="9">
        <f t="shared" si="5"/>
        <v>100384.18165675741</v>
      </c>
    </row>
    <row r="76" spans="1:13" ht="15.6" x14ac:dyDescent="0.3">
      <c r="A76" s="2">
        <v>2005</v>
      </c>
      <c r="B76" s="3">
        <v>90000</v>
      </c>
      <c r="C76" s="8">
        <v>4770</v>
      </c>
      <c r="D76" s="3"/>
      <c r="E76" s="3"/>
      <c r="F76" s="3"/>
      <c r="G76">
        <f t="shared" si="2"/>
        <v>55</v>
      </c>
      <c r="H76" s="3">
        <f t="shared" si="6"/>
        <v>90000</v>
      </c>
      <c r="I76" s="6">
        <f t="shared" si="3"/>
        <v>3664044900</v>
      </c>
      <c r="J76" s="8">
        <v>36952.94</v>
      </c>
      <c r="K76" s="9">
        <f t="shared" si="4"/>
        <v>99154.354159641953</v>
      </c>
      <c r="L76" s="12">
        <v>1</v>
      </c>
      <c r="M76" s="9">
        <f t="shared" si="5"/>
        <v>99154.354159641953</v>
      </c>
    </row>
    <row r="77" spans="1:13" ht="15.6" x14ac:dyDescent="0.3">
      <c r="A77" s="2">
        <v>2006</v>
      </c>
      <c r="B77" s="4">
        <v>94200</v>
      </c>
      <c r="C77" s="8">
        <v>4992.5999999999995</v>
      </c>
      <c r="D77" s="4"/>
      <c r="E77" s="4"/>
      <c r="F77" s="4"/>
      <c r="G77">
        <f t="shared" si="2"/>
        <v>56</v>
      </c>
      <c r="H77" s="3">
        <f t="shared" si="6"/>
        <v>94200</v>
      </c>
      <c r="I77" s="6">
        <f t="shared" si="3"/>
        <v>3835033662</v>
      </c>
      <c r="J77" s="8">
        <v>38651.410000000003</v>
      </c>
      <c r="K77" s="9">
        <f t="shared" si="4"/>
        <v>99221.054600595409</v>
      </c>
      <c r="L77" s="12">
        <v>1</v>
      </c>
      <c r="M77" s="9">
        <f t="shared" si="5"/>
        <v>99221.054600595409</v>
      </c>
    </row>
    <row r="78" spans="1:13" ht="15.6" x14ac:dyDescent="0.3">
      <c r="A78" s="2">
        <v>2007</v>
      </c>
      <c r="B78" s="3">
        <v>97500</v>
      </c>
      <c r="C78" s="8">
        <v>5167.5</v>
      </c>
      <c r="D78" s="3"/>
      <c r="E78" s="3"/>
      <c r="F78" s="3"/>
      <c r="G78">
        <f t="shared" si="2"/>
        <v>57</v>
      </c>
      <c r="H78" s="3">
        <f t="shared" si="6"/>
        <v>97500</v>
      </c>
      <c r="I78" s="6">
        <f t="shared" si="3"/>
        <v>3969381975</v>
      </c>
      <c r="J78" s="8">
        <v>40405.480000000003</v>
      </c>
      <c r="K78" s="9">
        <f t="shared" si="4"/>
        <v>98238.703636239428</v>
      </c>
      <c r="L78" s="12">
        <v>1</v>
      </c>
      <c r="M78" s="9">
        <f t="shared" si="5"/>
        <v>98238.703636239428</v>
      </c>
    </row>
    <row r="79" spans="1:13" ht="15.6" x14ac:dyDescent="0.3">
      <c r="A79" s="2">
        <v>2008</v>
      </c>
      <c r="B79" s="3">
        <v>102000</v>
      </c>
      <c r="C79" s="8">
        <v>5406</v>
      </c>
      <c r="D79" s="3"/>
      <c r="E79" s="3"/>
      <c r="F79" s="3"/>
      <c r="G79">
        <f t="shared" si="2"/>
        <v>58</v>
      </c>
      <c r="H79" s="3">
        <f t="shared" si="6"/>
        <v>102000</v>
      </c>
      <c r="I79" s="6">
        <f t="shared" si="3"/>
        <v>4152584220</v>
      </c>
      <c r="J79" s="8">
        <v>41334.97</v>
      </c>
      <c r="K79" s="9">
        <f t="shared" si="4"/>
        <v>100461.76929607062</v>
      </c>
      <c r="L79" s="12">
        <v>1</v>
      </c>
      <c r="M79" s="9">
        <f t="shared" si="5"/>
        <v>100461.76929607062</v>
      </c>
    </row>
    <row r="80" spans="1:13" ht="15.6" x14ac:dyDescent="0.3">
      <c r="A80" s="2">
        <v>2009</v>
      </c>
      <c r="B80" s="3">
        <v>106800</v>
      </c>
      <c r="C80" s="8">
        <v>5660.4</v>
      </c>
      <c r="D80" s="3"/>
      <c r="E80" s="3"/>
      <c r="F80" s="3"/>
      <c r="G80">
        <f t="shared" si="2"/>
        <v>59</v>
      </c>
      <c r="H80" s="3">
        <f t="shared" si="6"/>
        <v>106800</v>
      </c>
      <c r="I80" s="6">
        <f t="shared" si="3"/>
        <v>4347999948</v>
      </c>
      <c r="J80" s="8">
        <v>40711.61</v>
      </c>
      <c r="K80" s="9">
        <f t="shared" si="4"/>
        <v>106800</v>
      </c>
      <c r="L80" s="12">
        <v>1</v>
      </c>
      <c r="M80" s="9">
        <f t="shared" si="5"/>
        <v>106800</v>
      </c>
    </row>
    <row r="81" spans="1:13" ht="15.6" x14ac:dyDescent="0.3">
      <c r="A81" s="2">
        <v>2010</v>
      </c>
      <c r="B81" s="3">
        <v>106800</v>
      </c>
      <c r="C81" s="8">
        <v>5660.4</v>
      </c>
      <c r="D81" s="3"/>
      <c r="E81" s="3"/>
      <c r="F81" s="3"/>
      <c r="G81">
        <f t="shared" si="2"/>
        <v>60</v>
      </c>
      <c r="H81" s="3">
        <f t="shared" si="6"/>
        <v>106800</v>
      </c>
      <c r="I81" s="6">
        <f t="shared" si="3"/>
        <v>4347999948</v>
      </c>
      <c r="J81" s="8">
        <v>41673.83</v>
      </c>
      <c r="K81" s="9">
        <f t="shared" si="4"/>
        <v>104334.06164012283</v>
      </c>
      <c r="L81" s="12">
        <v>1</v>
      </c>
      <c r="M81" s="9">
        <f t="shared" si="5"/>
        <v>104334.06164012283</v>
      </c>
    </row>
    <row r="82" spans="1:13" ht="15.6" x14ac:dyDescent="0.3">
      <c r="A82" s="2">
        <v>2011</v>
      </c>
      <c r="B82" s="3">
        <v>106800</v>
      </c>
      <c r="C82" s="8">
        <v>5660.4</v>
      </c>
      <c r="D82" s="8">
        <v>961.2</v>
      </c>
      <c r="E82" s="8">
        <v>1858.32</v>
      </c>
      <c r="F82" s="8">
        <f>SUM(C82:E82)</f>
        <v>8479.92</v>
      </c>
      <c r="G82">
        <f>G83-1</f>
        <v>61</v>
      </c>
      <c r="H82" s="3">
        <f t="shared" si="6"/>
        <v>106800</v>
      </c>
      <c r="I82" s="6">
        <f t="shared" si="3"/>
        <v>4347999948</v>
      </c>
      <c r="J82" s="8">
        <v>42979.61</v>
      </c>
      <c r="K82" s="9">
        <f t="shared" si="4"/>
        <v>101164.24853552649</v>
      </c>
      <c r="L82" s="12">
        <v>1</v>
      </c>
      <c r="M82" s="9">
        <f t="shared" si="5"/>
        <v>101164.24853552649</v>
      </c>
    </row>
    <row r="83" spans="1:13" ht="15.6" x14ac:dyDescent="0.3">
      <c r="A83" s="2">
        <v>2012</v>
      </c>
      <c r="B83" s="3">
        <v>110100</v>
      </c>
      <c r="C83" s="3"/>
      <c r="D83" s="3"/>
      <c r="E83" s="3"/>
      <c r="F83" s="3"/>
      <c r="G83">
        <v>62</v>
      </c>
      <c r="H83" s="11"/>
    </row>
    <row r="84" spans="1:13" ht="15.6" x14ac:dyDescent="0.3">
      <c r="A84" s="2">
        <v>2013</v>
      </c>
      <c r="B84" s="3">
        <v>113700</v>
      </c>
      <c r="C84" s="3"/>
      <c r="D84" s="3"/>
      <c r="E84" s="3"/>
      <c r="F84" s="3"/>
      <c r="H84" s="11"/>
    </row>
    <row r="85" spans="1:13" ht="15.6" x14ac:dyDescent="0.3">
      <c r="A85" s="5">
        <f>A84+1</f>
        <v>2014</v>
      </c>
      <c r="C85" s="16">
        <f>SUM(C48:C84)</f>
        <v>114079.93999999999</v>
      </c>
      <c r="H85" s="11"/>
    </row>
    <row r="86" spans="1:13" ht="15.6" x14ac:dyDescent="0.3">
      <c r="A86" s="5">
        <f t="shared" ref="A86:A121" si="7">A85+1</f>
        <v>2015</v>
      </c>
      <c r="C86" s="16">
        <f>C85-5660.4+3884.8</f>
        <v>112304.34</v>
      </c>
      <c r="H86" s="11"/>
    </row>
    <row r="87" spans="1:13" ht="15.6" x14ac:dyDescent="0.3">
      <c r="A87" s="5">
        <f t="shared" si="7"/>
        <v>2016</v>
      </c>
      <c r="H87" s="11"/>
    </row>
    <row r="88" spans="1:13" ht="15.6" x14ac:dyDescent="0.3">
      <c r="A88" s="5">
        <f t="shared" si="7"/>
        <v>2017</v>
      </c>
      <c r="H88" s="11"/>
    </row>
    <row r="89" spans="1:13" ht="15.6" x14ac:dyDescent="0.3">
      <c r="A89" s="5">
        <f t="shared" si="7"/>
        <v>2018</v>
      </c>
      <c r="H89" s="11"/>
    </row>
    <row r="90" spans="1:13" ht="15.6" x14ac:dyDescent="0.3">
      <c r="A90" s="5">
        <f t="shared" si="7"/>
        <v>2019</v>
      </c>
      <c r="H90" s="11"/>
    </row>
    <row r="91" spans="1:13" ht="15.6" x14ac:dyDescent="0.3">
      <c r="A91" s="5">
        <f t="shared" si="7"/>
        <v>2020</v>
      </c>
      <c r="H91" s="11"/>
    </row>
    <row r="92" spans="1:13" ht="15.6" x14ac:dyDescent="0.3">
      <c r="A92" s="5">
        <f t="shared" si="7"/>
        <v>2021</v>
      </c>
      <c r="H92" s="11"/>
    </row>
    <row r="93" spans="1:13" ht="15.6" x14ac:dyDescent="0.3">
      <c r="A93" s="5">
        <f t="shared" si="7"/>
        <v>2022</v>
      </c>
      <c r="H93" s="11"/>
    </row>
    <row r="94" spans="1:13" ht="15.6" x14ac:dyDescent="0.3">
      <c r="A94" s="5">
        <f t="shared" si="7"/>
        <v>2023</v>
      </c>
      <c r="H94" s="11"/>
    </row>
    <row r="95" spans="1:13" ht="15.6" x14ac:dyDescent="0.3">
      <c r="A95" s="5">
        <f t="shared" si="7"/>
        <v>2024</v>
      </c>
      <c r="H95" s="11"/>
    </row>
    <row r="96" spans="1:13" ht="15.6" x14ac:dyDescent="0.3">
      <c r="A96" s="5">
        <f t="shared" si="7"/>
        <v>2025</v>
      </c>
      <c r="H96" s="11"/>
    </row>
    <row r="97" spans="1:8" ht="15.6" x14ac:dyDescent="0.3">
      <c r="A97" s="5">
        <f t="shared" si="7"/>
        <v>2026</v>
      </c>
      <c r="H97" s="11"/>
    </row>
    <row r="98" spans="1:8" ht="15.6" x14ac:dyDescent="0.3">
      <c r="A98" s="5">
        <f t="shared" si="7"/>
        <v>2027</v>
      </c>
      <c r="H98" s="11"/>
    </row>
    <row r="99" spans="1:8" ht="15.6" x14ac:dyDescent="0.3">
      <c r="A99" s="5">
        <f t="shared" si="7"/>
        <v>2028</v>
      </c>
      <c r="H99" s="11"/>
    </row>
    <row r="100" spans="1:8" ht="15.6" x14ac:dyDescent="0.3">
      <c r="A100" s="5">
        <f t="shared" si="7"/>
        <v>2029</v>
      </c>
      <c r="H100" s="11"/>
    </row>
    <row r="101" spans="1:8" ht="15.6" x14ac:dyDescent="0.3">
      <c r="A101" s="5">
        <f t="shared" si="7"/>
        <v>2030</v>
      </c>
      <c r="H101" s="11"/>
    </row>
    <row r="102" spans="1:8" ht="15.6" x14ac:dyDescent="0.3">
      <c r="A102" s="5">
        <f t="shared" si="7"/>
        <v>2031</v>
      </c>
      <c r="H102" s="11"/>
    </row>
    <row r="103" spans="1:8" ht="15.6" x14ac:dyDescent="0.3">
      <c r="A103" s="5">
        <f t="shared" si="7"/>
        <v>2032</v>
      </c>
      <c r="H103" s="11"/>
    </row>
    <row r="104" spans="1:8" ht="15.6" x14ac:dyDescent="0.3">
      <c r="A104" s="5">
        <f t="shared" si="7"/>
        <v>2033</v>
      </c>
      <c r="H104" s="11"/>
    </row>
    <row r="105" spans="1:8" ht="15.6" x14ac:dyDescent="0.3">
      <c r="A105" s="5">
        <f t="shared" si="7"/>
        <v>2034</v>
      </c>
      <c r="H105" s="11"/>
    </row>
    <row r="106" spans="1:8" ht="15.6" x14ac:dyDescent="0.3">
      <c r="A106" s="5">
        <f t="shared" si="7"/>
        <v>2035</v>
      </c>
      <c r="H106" s="11"/>
    </row>
    <row r="107" spans="1:8" ht="15.6" x14ac:dyDescent="0.3">
      <c r="A107" s="5">
        <f t="shared" si="7"/>
        <v>2036</v>
      </c>
      <c r="H107" s="11"/>
    </row>
    <row r="108" spans="1:8" ht="15.6" x14ac:dyDescent="0.3">
      <c r="A108" s="5">
        <f t="shared" si="7"/>
        <v>2037</v>
      </c>
      <c r="H108" s="11"/>
    </row>
    <row r="109" spans="1:8" ht="15.6" x14ac:dyDescent="0.3">
      <c r="A109" s="5">
        <f t="shared" si="7"/>
        <v>2038</v>
      </c>
      <c r="H109" s="11"/>
    </row>
    <row r="110" spans="1:8" ht="15.6" x14ac:dyDescent="0.3">
      <c r="A110" s="5">
        <f t="shared" si="7"/>
        <v>2039</v>
      </c>
      <c r="H110" s="11"/>
    </row>
    <row r="111" spans="1:8" ht="15.6" x14ac:dyDescent="0.3">
      <c r="A111" s="5">
        <f t="shared" si="7"/>
        <v>2040</v>
      </c>
      <c r="H111" s="11"/>
    </row>
    <row r="112" spans="1:8" ht="15.6" x14ac:dyDescent="0.3">
      <c r="A112" s="5">
        <f t="shared" si="7"/>
        <v>2041</v>
      </c>
      <c r="H112" s="11"/>
    </row>
    <row r="113" spans="1:15" ht="15.6" x14ac:dyDescent="0.3">
      <c r="A113" s="5">
        <f t="shared" si="7"/>
        <v>2042</v>
      </c>
      <c r="H113" s="11"/>
    </row>
    <row r="114" spans="1:15" ht="15.6" x14ac:dyDescent="0.3">
      <c r="A114" s="5">
        <f t="shared" si="7"/>
        <v>2043</v>
      </c>
      <c r="H114" s="11"/>
    </row>
    <row r="115" spans="1:15" ht="15.6" x14ac:dyDescent="0.3">
      <c r="A115" s="5">
        <f t="shared" si="7"/>
        <v>2044</v>
      </c>
      <c r="H115" s="11"/>
    </row>
    <row r="116" spans="1:15" ht="15.6" x14ac:dyDescent="0.3">
      <c r="A116" s="5">
        <f t="shared" si="7"/>
        <v>2045</v>
      </c>
      <c r="H116" s="11"/>
    </row>
    <row r="117" spans="1:15" ht="15.6" x14ac:dyDescent="0.3">
      <c r="A117" s="5">
        <f t="shared" si="7"/>
        <v>2046</v>
      </c>
      <c r="H117" s="11"/>
    </row>
    <row r="118" spans="1:15" ht="15.6" x14ac:dyDescent="0.3">
      <c r="A118" s="5">
        <f t="shared" si="7"/>
        <v>2047</v>
      </c>
      <c r="H118" s="11"/>
    </row>
    <row r="119" spans="1:15" ht="15.6" x14ac:dyDescent="0.3">
      <c r="A119" s="5">
        <f t="shared" si="7"/>
        <v>2048</v>
      </c>
      <c r="H119" s="11"/>
    </row>
    <row r="120" spans="1:15" ht="15.6" x14ac:dyDescent="0.3">
      <c r="A120" s="5">
        <f t="shared" si="7"/>
        <v>2049</v>
      </c>
      <c r="H120" s="11"/>
    </row>
    <row r="121" spans="1:15" ht="15.6" x14ac:dyDescent="0.3">
      <c r="A121" s="5">
        <f t="shared" si="7"/>
        <v>2050</v>
      </c>
      <c r="H121" s="11"/>
    </row>
    <row r="122" spans="1:15" ht="15.6" x14ac:dyDescent="0.3">
      <c r="H122" s="11"/>
    </row>
    <row r="123" spans="1:15" ht="15.6" x14ac:dyDescent="0.3">
      <c r="H123" s="11"/>
      <c r="L123" s="13" t="s">
        <v>17</v>
      </c>
      <c r="M123" s="9">
        <f>COUNT(M8:M120)</f>
        <v>35</v>
      </c>
    </row>
    <row r="124" spans="1:15" ht="15.6" x14ac:dyDescent="0.3">
      <c r="H124" s="11"/>
      <c r="L124" s="13" t="s">
        <v>18</v>
      </c>
      <c r="M124" s="6">
        <f>SUM(M8:M121)</f>
        <v>3361286.2466435316</v>
      </c>
    </row>
    <row r="125" spans="1:15" ht="15.6" x14ac:dyDescent="0.3">
      <c r="H125" s="11"/>
      <c r="L125" s="13" t="s">
        <v>19</v>
      </c>
      <c r="M125" s="9">
        <f>M124/(35*12)</f>
        <v>8003.0624920084083</v>
      </c>
      <c r="O125">
        <v>1</v>
      </c>
    </row>
    <row r="126" spans="1:15" ht="15.6" x14ac:dyDescent="0.3">
      <c r="H126" s="11"/>
      <c r="O126">
        <v>0.59799999999999998</v>
      </c>
    </row>
    <row r="127" spans="1:15" ht="15.6" x14ac:dyDescent="0.3">
      <c r="H127" s="11"/>
      <c r="L127" s="13" t="s">
        <v>20</v>
      </c>
    </row>
    <row r="128" spans="1:15" ht="15.6" x14ac:dyDescent="0.3">
      <c r="H128" s="11"/>
      <c r="L128" s="13"/>
      <c r="M128" s="14">
        <f>(L129*0.9*1)</f>
        <v>674.1</v>
      </c>
    </row>
    <row r="129" spans="8:13" ht="15.6" x14ac:dyDescent="0.3">
      <c r="H129" s="11"/>
      <c r="K129" s="13" t="s">
        <v>22</v>
      </c>
      <c r="L129" s="11">
        <v>749</v>
      </c>
      <c r="M129" s="14">
        <f>IF($M$125&gt;$L$130,0.32*(L130-L129),0.32*(M125-L129))</f>
        <v>1205.76</v>
      </c>
    </row>
    <row r="130" spans="8:13" ht="15.6" x14ac:dyDescent="0.3">
      <c r="H130" s="11"/>
      <c r="K130" s="13" t="s">
        <v>21</v>
      </c>
      <c r="L130" s="11">
        <v>4517</v>
      </c>
      <c r="M130" s="14">
        <f>IF(M125&gt;L130,0.15*(M125-L130),0)</f>
        <v>522.90937380126127</v>
      </c>
    </row>
    <row r="131" spans="8:13" ht="15.6" x14ac:dyDescent="0.3">
      <c r="H131" s="11"/>
      <c r="L131" s="13" t="s">
        <v>23</v>
      </c>
      <c r="M131" s="14">
        <f>SUM(M128:M130)</f>
        <v>2402.7693738012613</v>
      </c>
    </row>
    <row r="132" spans="8:13" ht="15.6" x14ac:dyDescent="0.3">
      <c r="H132" s="11"/>
      <c r="K132" t="s">
        <v>24</v>
      </c>
      <c r="M132" s="14">
        <f>M131*1.036</f>
        <v>2489.2690712581066</v>
      </c>
    </row>
    <row r="133" spans="8:13" ht="15.6" x14ac:dyDescent="0.3">
      <c r="H133" s="11"/>
      <c r="K133" t="s">
        <v>25</v>
      </c>
      <c r="M133">
        <v>42</v>
      </c>
    </row>
    <row r="134" spans="8:13" ht="15.6" x14ac:dyDescent="0.3">
      <c r="H134" s="11"/>
      <c r="K134" t="s">
        <v>26</v>
      </c>
      <c r="M134">
        <v>0.75832999999999995</v>
      </c>
    </row>
    <row r="135" spans="8:13" ht="15.6" x14ac:dyDescent="0.3">
      <c r="H135" s="11"/>
      <c r="K135" t="s">
        <v>23</v>
      </c>
      <c r="M135" s="14">
        <f>M132*M134</f>
        <v>1887.6874148071599</v>
      </c>
    </row>
    <row r="136" spans="8:13" ht="15.6" x14ac:dyDescent="0.3">
      <c r="H136" s="11"/>
    </row>
    <row r="137" spans="8:13" ht="15.6" x14ac:dyDescent="0.3">
      <c r="H137" s="11"/>
    </row>
    <row r="138" spans="8:13" ht="15.6" x14ac:dyDescent="0.3">
      <c r="H138" s="11"/>
    </row>
    <row r="139" spans="8:13" ht="15.6" x14ac:dyDescent="0.3">
      <c r="H139" s="11"/>
    </row>
    <row r="140" spans="8:13" ht="15.6" x14ac:dyDescent="0.3">
      <c r="H140" s="11"/>
    </row>
    <row r="141" spans="8:13" ht="15.6" x14ac:dyDescent="0.3">
      <c r="H141" s="11"/>
    </row>
    <row r="142" spans="8:13" ht="15.6" x14ac:dyDescent="0.3">
      <c r="H142" s="11"/>
    </row>
    <row r="143" spans="8:13" ht="15.6" x14ac:dyDescent="0.3">
      <c r="H143" s="11"/>
    </row>
    <row r="144" spans="8:13" ht="15.6" x14ac:dyDescent="0.3">
      <c r="H144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22" workbookViewId="0">
      <selection activeCell="J34" sqref="J34"/>
    </sheetView>
  </sheetViews>
  <sheetFormatPr defaultRowHeight="14.4" x14ac:dyDescent="0.3"/>
  <cols>
    <col min="4" max="4" width="14.21875" customWidth="1"/>
    <col min="5" max="5" width="12" customWidth="1"/>
    <col min="7" max="7" width="18.33203125" customWidth="1"/>
  </cols>
  <sheetData>
    <row r="1" spans="1:8" x14ac:dyDescent="0.3">
      <c r="D1" t="s">
        <v>32</v>
      </c>
      <c r="E1" t="s">
        <v>33</v>
      </c>
      <c r="F1" t="s">
        <v>34</v>
      </c>
      <c r="G1" t="s">
        <v>35</v>
      </c>
    </row>
    <row r="2" spans="1:8" x14ac:dyDescent="0.3">
      <c r="F2" s="19">
        <v>0.1</v>
      </c>
    </row>
    <row r="3" spans="1:8" x14ac:dyDescent="0.3">
      <c r="F3" s="17"/>
    </row>
    <row r="4" spans="1:8" x14ac:dyDescent="0.3">
      <c r="A4" s="2">
        <v>1977</v>
      </c>
      <c r="B4" s="3">
        <v>16500</v>
      </c>
      <c r="C4" s="3"/>
      <c r="D4" s="3">
        <v>0</v>
      </c>
      <c r="E4" s="8">
        <v>721.88</v>
      </c>
      <c r="F4" s="16">
        <f>(D4+E4)*$F$2</f>
        <v>72.188000000000002</v>
      </c>
      <c r="G4" s="20">
        <f>D4+E4+F4</f>
        <v>794.06799999999998</v>
      </c>
    </row>
    <row r="5" spans="1:8" x14ac:dyDescent="0.3">
      <c r="A5" s="2">
        <v>1978</v>
      </c>
      <c r="B5" s="3">
        <v>17700</v>
      </c>
      <c r="C5" s="3"/>
      <c r="D5" s="21">
        <f>G4</f>
        <v>794.06799999999998</v>
      </c>
      <c r="E5" s="8">
        <v>756.68</v>
      </c>
      <c r="F5" s="16">
        <f t="shared" ref="F5:F38" si="0">(D5+E5)*$F$2</f>
        <v>155.07480000000001</v>
      </c>
      <c r="G5" s="20">
        <f t="shared" ref="G5:G38" si="1">D5+E5+F5</f>
        <v>1705.8228000000001</v>
      </c>
    </row>
    <row r="6" spans="1:8" x14ac:dyDescent="0.3">
      <c r="A6" s="2">
        <v>1979</v>
      </c>
      <c r="B6" s="3">
        <v>22900</v>
      </c>
      <c r="C6" s="3"/>
      <c r="D6" s="21">
        <f t="shared" ref="D6:D38" si="2">G5</f>
        <v>1705.8228000000001</v>
      </c>
      <c r="E6" s="8">
        <v>991.57</v>
      </c>
      <c r="F6" s="16">
        <f t="shared" si="0"/>
        <v>269.73928000000001</v>
      </c>
      <c r="G6" s="20">
        <f t="shared" si="1"/>
        <v>2967.1320800000003</v>
      </c>
    </row>
    <row r="7" spans="1:8" x14ac:dyDescent="0.3">
      <c r="A7" s="2">
        <v>1980</v>
      </c>
      <c r="B7" s="3">
        <v>25900</v>
      </c>
      <c r="C7" s="3"/>
      <c r="D7" s="21">
        <f t="shared" si="2"/>
        <v>2967.1320800000003</v>
      </c>
      <c r="E7" s="8">
        <v>1170.68</v>
      </c>
      <c r="F7" s="16">
        <f t="shared" si="0"/>
        <v>413.78120800000011</v>
      </c>
      <c r="G7" s="20">
        <f t="shared" si="1"/>
        <v>4551.5932880000009</v>
      </c>
      <c r="H7" s="18"/>
    </row>
    <row r="8" spans="1:8" x14ac:dyDescent="0.3">
      <c r="A8" s="2">
        <v>1981</v>
      </c>
      <c r="B8" s="3">
        <v>29700</v>
      </c>
      <c r="C8" s="3"/>
      <c r="D8" s="21">
        <f t="shared" si="2"/>
        <v>4551.5932880000009</v>
      </c>
      <c r="E8" s="8">
        <v>1395.9</v>
      </c>
      <c r="F8" s="16">
        <f t="shared" si="0"/>
        <v>594.74932880000017</v>
      </c>
      <c r="G8" s="20">
        <f t="shared" si="1"/>
        <v>6542.242616800002</v>
      </c>
    </row>
    <row r="9" spans="1:8" x14ac:dyDescent="0.3">
      <c r="A9" s="2">
        <v>1982</v>
      </c>
      <c r="B9" s="3">
        <v>32400</v>
      </c>
      <c r="C9" s="3"/>
      <c r="D9" s="21">
        <f t="shared" si="2"/>
        <v>6542.242616800002</v>
      </c>
      <c r="E9" s="8">
        <v>1482.3</v>
      </c>
      <c r="F9" s="16">
        <f t="shared" si="0"/>
        <v>802.45426168000029</v>
      </c>
      <c r="G9" s="20">
        <f t="shared" si="1"/>
        <v>8826.9968784800021</v>
      </c>
    </row>
    <row r="10" spans="1:8" x14ac:dyDescent="0.3">
      <c r="A10" s="2">
        <v>1983</v>
      </c>
      <c r="B10" s="3">
        <v>35700</v>
      </c>
      <c r="C10" s="3"/>
      <c r="D10" s="21">
        <f t="shared" si="2"/>
        <v>8826.9968784800021</v>
      </c>
      <c r="E10" s="8">
        <v>1704.68</v>
      </c>
      <c r="F10" s="16">
        <f t="shared" si="0"/>
        <v>1053.1676878480002</v>
      </c>
      <c r="G10" s="20">
        <f t="shared" si="1"/>
        <v>11584.844566328004</v>
      </c>
    </row>
    <row r="11" spans="1:8" x14ac:dyDescent="0.3">
      <c r="A11" s="2">
        <v>1984</v>
      </c>
      <c r="B11" s="3">
        <v>37800</v>
      </c>
      <c r="C11" s="3"/>
      <c r="D11" s="21">
        <f t="shared" si="2"/>
        <v>11584.844566328004</v>
      </c>
      <c r="E11" s="8">
        <v>1862.15</v>
      </c>
      <c r="F11" s="16">
        <f t="shared" si="0"/>
        <v>1344.6994566328003</v>
      </c>
      <c r="G11" s="20">
        <f t="shared" si="1"/>
        <v>14791.694022960804</v>
      </c>
    </row>
    <row r="12" spans="1:8" x14ac:dyDescent="0.3">
      <c r="A12" s="2">
        <v>1985</v>
      </c>
      <c r="B12" s="3">
        <v>39600</v>
      </c>
      <c r="C12" s="3"/>
      <c r="D12" s="21">
        <f t="shared" si="2"/>
        <v>14791.694022960804</v>
      </c>
      <c r="E12" s="8">
        <v>2059.1999999999998</v>
      </c>
      <c r="F12" s="16">
        <f t="shared" si="0"/>
        <v>1685.0894022960806</v>
      </c>
      <c r="G12" s="20">
        <f t="shared" si="1"/>
        <v>18535.983425256887</v>
      </c>
    </row>
    <row r="13" spans="1:8" x14ac:dyDescent="0.3">
      <c r="A13" s="2">
        <v>1986</v>
      </c>
      <c r="B13" s="4">
        <v>42000</v>
      </c>
      <c r="C13" s="4"/>
      <c r="D13" s="21">
        <f t="shared" si="2"/>
        <v>18535.983425256887</v>
      </c>
      <c r="E13" s="8">
        <v>2184</v>
      </c>
      <c r="F13" s="16">
        <f t="shared" si="0"/>
        <v>2071.9983425256887</v>
      </c>
      <c r="G13" s="20">
        <f t="shared" si="1"/>
        <v>22791.981767782578</v>
      </c>
    </row>
    <row r="14" spans="1:8" x14ac:dyDescent="0.3">
      <c r="A14" s="2">
        <v>1987</v>
      </c>
      <c r="B14" s="3">
        <v>43800</v>
      </c>
      <c r="C14" s="3"/>
      <c r="D14" s="21">
        <f t="shared" si="2"/>
        <v>22791.981767782578</v>
      </c>
      <c r="E14" s="8">
        <v>2277.6</v>
      </c>
      <c r="F14" s="16">
        <f t="shared" si="0"/>
        <v>2506.9581767782579</v>
      </c>
      <c r="G14" s="20">
        <f t="shared" si="1"/>
        <v>27576.539944560835</v>
      </c>
    </row>
    <row r="15" spans="1:8" x14ac:dyDescent="0.3">
      <c r="A15" s="2">
        <v>1988</v>
      </c>
      <c r="B15" s="3">
        <v>45000</v>
      </c>
      <c r="C15" s="3"/>
      <c r="D15" s="21">
        <f t="shared" si="2"/>
        <v>27576.539944560835</v>
      </c>
      <c r="E15" s="8">
        <v>2488.5</v>
      </c>
      <c r="F15" s="16">
        <f t="shared" si="0"/>
        <v>3006.5039944560835</v>
      </c>
      <c r="G15" s="20">
        <f t="shared" si="1"/>
        <v>33071.543939016919</v>
      </c>
    </row>
    <row r="16" spans="1:8" x14ac:dyDescent="0.3">
      <c r="A16" s="2">
        <v>1989</v>
      </c>
      <c r="B16" s="3">
        <v>48000</v>
      </c>
      <c r="C16" s="3"/>
      <c r="D16" s="21">
        <f t="shared" si="2"/>
        <v>33071.543939016919</v>
      </c>
      <c r="E16" s="8">
        <v>2654.4</v>
      </c>
      <c r="F16" s="16">
        <f t="shared" si="0"/>
        <v>3572.5943939016925</v>
      </c>
      <c r="G16" s="20">
        <f t="shared" si="1"/>
        <v>39298.538332918615</v>
      </c>
    </row>
    <row r="17" spans="1:7" x14ac:dyDescent="0.3">
      <c r="A17" s="2">
        <v>1990</v>
      </c>
      <c r="B17" s="3">
        <v>51300</v>
      </c>
      <c r="C17" s="3"/>
      <c r="D17" s="21">
        <f t="shared" si="2"/>
        <v>39298.538332918615</v>
      </c>
      <c r="E17" s="8">
        <v>2872.8</v>
      </c>
      <c r="F17" s="16">
        <f t="shared" si="0"/>
        <v>4217.1338332918622</v>
      </c>
      <c r="G17" s="20">
        <f t="shared" si="1"/>
        <v>46388.472166210478</v>
      </c>
    </row>
    <row r="18" spans="1:7" x14ac:dyDescent="0.3">
      <c r="A18" s="2">
        <v>1991</v>
      </c>
      <c r="B18" s="3">
        <v>53400</v>
      </c>
      <c r="C18" s="3"/>
      <c r="D18" s="21">
        <f t="shared" si="2"/>
        <v>46388.472166210478</v>
      </c>
      <c r="E18" s="8">
        <v>2990.4</v>
      </c>
      <c r="F18" s="16">
        <f t="shared" si="0"/>
        <v>4937.8872166210485</v>
      </c>
      <c r="G18" s="20">
        <f t="shared" si="1"/>
        <v>54316.759382831529</v>
      </c>
    </row>
    <row r="19" spans="1:7" x14ac:dyDescent="0.3">
      <c r="A19" s="2">
        <v>1992</v>
      </c>
      <c r="B19" s="3">
        <v>55500</v>
      </c>
      <c r="C19" s="3"/>
      <c r="D19" s="21">
        <f t="shared" si="2"/>
        <v>54316.759382831529</v>
      </c>
      <c r="E19" s="8">
        <v>3108</v>
      </c>
      <c r="F19" s="16">
        <f t="shared" si="0"/>
        <v>5742.4759382831535</v>
      </c>
      <c r="G19" s="20">
        <f t="shared" si="1"/>
        <v>63167.235321114684</v>
      </c>
    </row>
    <row r="20" spans="1:7" x14ac:dyDescent="0.3">
      <c r="A20" s="2">
        <v>1993</v>
      </c>
      <c r="B20" s="3">
        <v>57600</v>
      </c>
      <c r="C20" s="3"/>
      <c r="D20" s="21">
        <f t="shared" si="2"/>
        <v>63167.235321114684</v>
      </c>
      <c r="E20" s="8">
        <v>3225.6</v>
      </c>
      <c r="F20" s="16">
        <f t="shared" si="0"/>
        <v>6639.283532111469</v>
      </c>
      <c r="G20" s="20">
        <f t="shared" si="1"/>
        <v>73032.118853226159</v>
      </c>
    </row>
    <row r="21" spans="1:7" x14ac:dyDescent="0.3">
      <c r="A21" s="2">
        <v>1994</v>
      </c>
      <c r="B21" s="3">
        <v>60600</v>
      </c>
      <c r="C21" s="3"/>
      <c r="D21" s="21">
        <f t="shared" si="2"/>
        <v>73032.118853226159</v>
      </c>
      <c r="E21" s="8">
        <v>3187.56</v>
      </c>
      <c r="F21" s="16">
        <f t="shared" si="0"/>
        <v>7621.967885322616</v>
      </c>
      <c r="G21" s="20">
        <f t="shared" si="1"/>
        <v>83841.646738548778</v>
      </c>
    </row>
    <row r="22" spans="1:7" x14ac:dyDescent="0.3">
      <c r="A22" s="2">
        <v>1995</v>
      </c>
      <c r="B22" s="3">
        <v>61200</v>
      </c>
      <c r="C22" s="3"/>
      <c r="D22" s="21">
        <f t="shared" si="2"/>
        <v>83841.646738548778</v>
      </c>
      <c r="E22" s="8">
        <v>3219.12</v>
      </c>
      <c r="F22" s="16">
        <f t="shared" si="0"/>
        <v>8706.0766738548773</v>
      </c>
      <c r="G22" s="20">
        <f t="shared" si="1"/>
        <v>95766.843412403658</v>
      </c>
    </row>
    <row r="23" spans="1:7" x14ac:dyDescent="0.3">
      <c r="A23" s="2">
        <v>1996</v>
      </c>
      <c r="B23" s="3">
        <v>62700</v>
      </c>
      <c r="C23" s="3"/>
      <c r="D23" s="21">
        <f t="shared" si="2"/>
        <v>95766.843412403658</v>
      </c>
      <c r="E23" s="8">
        <v>3298.02</v>
      </c>
      <c r="F23" s="16">
        <f t="shared" si="0"/>
        <v>9906.4863412403665</v>
      </c>
      <c r="G23" s="20">
        <f t="shared" si="1"/>
        <v>108971.34975364403</v>
      </c>
    </row>
    <row r="24" spans="1:7" x14ac:dyDescent="0.3">
      <c r="A24" s="2">
        <v>1997</v>
      </c>
      <c r="B24" s="3">
        <v>65400</v>
      </c>
      <c r="C24" s="3"/>
      <c r="D24" s="21">
        <f t="shared" si="2"/>
        <v>108971.34975364403</v>
      </c>
      <c r="E24" s="8">
        <v>3498.9</v>
      </c>
      <c r="F24" s="16">
        <f t="shared" si="0"/>
        <v>11247.024975364402</v>
      </c>
      <c r="G24" s="20">
        <f t="shared" si="1"/>
        <v>123717.27472900842</v>
      </c>
    </row>
    <row r="25" spans="1:7" x14ac:dyDescent="0.3">
      <c r="A25" s="2">
        <v>1998</v>
      </c>
      <c r="B25" s="3">
        <v>68400</v>
      </c>
      <c r="C25" s="3"/>
      <c r="D25" s="21">
        <f t="shared" si="2"/>
        <v>123717.27472900842</v>
      </c>
      <c r="E25" s="8">
        <v>3659.4</v>
      </c>
      <c r="F25" s="16">
        <f t="shared" si="0"/>
        <v>12737.667472900843</v>
      </c>
      <c r="G25" s="20">
        <f t="shared" si="1"/>
        <v>140114.34220190925</v>
      </c>
    </row>
    <row r="26" spans="1:7" x14ac:dyDescent="0.3">
      <c r="A26" s="2">
        <v>1999</v>
      </c>
      <c r="B26" s="3">
        <v>72600</v>
      </c>
      <c r="C26" s="3"/>
      <c r="D26" s="21">
        <f t="shared" si="2"/>
        <v>140114.34220190925</v>
      </c>
      <c r="E26" s="8">
        <v>3884.1</v>
      </c>
      <c r="F26" s="16">
        <f t="shared" si="0"/>
        <v>14399.844220190927</v>
      </c>
      <c r="G26" s="20">
        <f t="shared" si="1"/>
        <v>158398.28642210018</v>
      </c>
    </row>
    <row r="27" spans="1:7" x14ac:dyDescent="0.3">
      <c r="A27" s="2">
        <v>2000</v>
      </c>
      <c r="B27" s="3">
        <v>76200</v>
      </c>
      <c r="C27" s="3"/>
      <c r="D27" s="21">
        <f t="shared" si="2"/>
        <v>158398.28642210018</v>
      </c>
      <c r="E27" s="8">
        <v>4038.6</v>
      </c>
      <c r="F27" s="16">
        <f t="shared" si="0"/>
        <v>16243.68864221002</v>
      </c>
      <c r="G27" s="20">
        <f t="shared" si="1"/>
        <v>178680.57506431019</v>
      </c>
    </row>
    <row r="28" spans="1:7" x14ac:dyDescent="0.3">
      <c r="A28" s="2">
        <v>2001</v>
      </c>
      <c r="B28" s="3">
        <v>80400</v>
      </c>
      <c r="C28" s="3"/>
      <c r="D28" s="21">
        <f t="shared" si="2"/>
        <v>178680.57506431019</v>
      </c>
      <c r="E28" s="8">
        <v>4261.2</v>
      </c>
      <c r="F28" s="16">
        <f t="shared" si="0"/>
        <v>18294.17750643102</v>
      </c>
      <c r="G28" s="20">
        <f t="shared" si="1"/>
        <v>201235.95257074124</v>
      </c>
    </row>
    <row r="29" spans="1:7" x14ac:dyDescent="0.3">
      <c r="A29" s="2">
        <v>2002</v>
      </c>
      <c r="B29" s="3">
        <v>84900</v>
      </c>
      <c r="C29" s="3"/>
      <c r="D29" s="21">
        <f t="shared" si="2"/>
        <v>201235.95257074124</v>
      </c>
      <c r="E29" s="8">
        <v>4499.7</v>
      </c>
      <c r="F29" s="16">
        <f t="shared" si="0"/>
        <v>20573.565257074126</v>
      </c>
      <c r="G29" s="20">
        <f t="shared" si="1"/>
        <v>226309.21782781539</v>
      </c>
    </row>
    <row r="30" spans="1:7" x14ac:dyDescent="0.3">
      <c r="A30" s="2">
        <v>2003</v>
      </c>
      <c r="B30" s="3">
        <v>87000</v>
      </c>
      <c r="C30" s="3"/>
      <c r="D30" s="21">
        <f t="shared" si="2"/>
        <v>226309.21782781539</v>
      </c>
      <c r="E30" s="8">
        <v>4611</v>
      </c>
      <c r="F30" s="16">
        <f t="shared" si="0"/>
        <v>23092.02178278154</v>
      </c>
      <c r="G30" s="20">
        <f t="shared" si="1"/>
        <v>254012.23961059694</v>
      </c>
    </row>
    <row r="31" spans="1:7" x14ac:dyDescent="0.3">
      <c r="A31" s="2">
        <v>2004</v>
      </c>
      <c r="B31" s="3">
        <v>87900</v>
      </c>
      <c r="C31" s="3"/>
      <c r="D31" s="21">
        <f t="shared" si="2"/>
        <v>254012.23961059694</v>
      </c>
      <c r="E31" s="8">
        <v>4658.7</v>
      </c>
      <c r="F31" s="16">
        <f t="shared" si="0"/>
        <v>25867.093961059698</v>
      </c>
      <c r="G31" s="20">
        <f t="shared" si="1"/>
        <v>284538.03357165668</v>
      </c>
    </row>
    <row r="32" spans="1:7" x14ac:dyDescent="0.3">
      <c r="A32" s="2">
        <v>2005</v>
      </c>
      <c r="B32" s="3">
        <v>90000</v>
      </c>
      <c r="C32" s="3"/>
      <c r="D32" s="21">
        <f t="shared" si="2"/>
        <v>284538.03357165668</v>
      </c>
      <c r="E32" s="8">
        <v>4770</v>
      </c>
      <c r="F32" s="16">
        <f t="shared" si="0"/>
        <v>28930.803357165671</v>
      </c>
      <c r="G32" s="20">
        <f t="shared" si="1"/>
        <v>318238.83692882233</v>
      </c>
    </row>
    <row r="33" spans="1:7" x14ac:dyDescent="0.3">
      <c r="A33" s="2">
        <v>2006</v>
      </c>
      <c r="B33" s="4">
        <v>94200</v>
      </c>
      <c r="C33" s="4"/>
      <c r="D33" s="21">
        <f t="shared" si="2"/>
        <v>318238.83692882233</v>
      </c>
      <c r="E33" s="8">
        <v>4992.5999999999995</v>
      </c>
      <c r="F33" s="16">
        <f t="shared" si="0"/>
        <v>32323.143692882233</v>
      </c>
      <c r="G33" s="20">
        <f t="shared" si="1"/>
        <v>355554.58062170452</v>
      </c>
    </row>
    <row r="34" spans="1:7" x14ac:dyDescent="0.3">
      <c r="A34" s="2">
        <v>2007</v>
      </c>
      <c r="B34" s="3">
        <v>97500</v>
      </c>
      <c r="C34" s="3"/>
      <c r="D34" s="21">
        <f t="shared" si="2"/>
        <v>355554.58062170452</v>
      </c>
      <c r="E34" s="8">
        <v>5167.5</v>
      </c>
      <c r="F34" s="16">
        <f t="shared" si="0"/>
        <v>36072.208062170452</v>
      </c>
      <c r="G34" s="20">
        <f t="shared" si="1"/>
        <v>396794.288683875</v>
      </c>
    </row>
    <row r="35" spans="1:7" x14ac:dyDescent="0.3">
      <c r="A35" s="2">
        <v>2008</v>
      </c>
      <c r="B35" s="3">
        <v>102000</v>
      </c>
      <c r="C35" s="3"/>
      <c r="D35" s="21">
        <f t="shared" si="2"/>
        <v>396794.288683875</v>
      </c>
      <c r="E35" s="8">
        <v>5406</v>
      </c>
      <c r="F35" s="16">
        <f t="shared" si="0"/>
        <v>40220.028868387504</v>
      </c>
      <c r="G35" s="20">
        <f t="shared" si="1"/>
        <v>442420.31755226251</v>
      </c>
    </row>
    <row r="36" spans="1:7" x14ac:dyDescent="0.3">
      <c r="A36" s="2">
        <v>2009</v>
      </c>
      <c r="B36" s="3">
        <v>106800</v>
      </c>
      <c r="C36" s="3"/>
      <c r="D36" s="21">
        <f t="shared" si="2"/>
        <v>442420.31755226251</v>
      </c>
      <c r="E36" s="8">
        <v>5660.4</v>
      </c>
      <c r="F36" s="16">
        <f t="shared" si="0"/>
        <v>44808.071755226258</v>
      </c>
      <c r="G36" s="20">
        <f t="shared" si="1"/>
        <v>492888.78930748877</v>
      </c>
    </row>
    <row r="37" spans="1:7" x14ac:dyDescent="0.3">
      <c r="A37" s="2">
        <v>2010</v>
      </c>
      <c r="B37" s="3">
        <v>106800</v>
      </c>
      <c r="C37" s="3"/>
      <c r="D37" s="21">
        <f t="shared" si="2"/>
        <v>492888.78930748877</v>
      </c>
      <c r="E37" s="8">
        <v>5660.4</v>
      </c>
      <c r="F37" s="16">
        <f t="shared" si="0"/>
        <v>49854.918930748885</v>
      </c>
      <c r="G37" s="20">
        <f t="shared" si="1"/>
        <v>548404.10823823768</v>
      </c>
    </row>
    <row r="38" spans="1:7" x14ac:dyDescent="0.3">
      <c r="A38" s="2">
        <v>2011</v>
      </c>
      <c r="B38" s="3">
        <v>106800</v>
      </c>
      <c r="C38" s="3"/>
      <c r="D38" s="21">
        <f t="shared" si="2"/>
        <v>548404.10823823768</v>
      </c>
      <c r="E38" s="8">
        <v>5660.4</v>
      </c>
      <c r="F38" s="16">
        <f t="shared" si="0"/>
        <v>55406.450823823776</v>
      </c>
      <c r="G38" s="20">
        <f t="shared" si="1"/>
        <v>609470.95906206151</v>
      </c>
    </row>
    <row r="39" spans="1:7" x14ac:dyDescent="0.3">
      <c r="A39" s="2">
        <v>2012</v>
      </c>
      <c r="B39" s="3">
        <v>110100</v>
      </c>
      <c r="C39" s="3"/>
      <c r="D39" s="3"/>
      <c r="E39" s="3"/>
    </row>
    <row r="40" spans="1:7" x14ac:dyDescent="0.3">
      <c r="A40" s="2">
        <v>2013</v>
      </c>
      <c r="B40" s="3">
        <v>113700</v>
      </c>
      <c r="C40" s="3"/>
      <c r="D40" s="3"/>
      <c r="E40" s="3"/>
    </row>
    <row r="41" spans="1:7" x14ac:dyDescent="0.3">
      <c r="A41" s="5">
        <f>A40+1</f>
        <v>2014</v>
      </c>
      <c r="E41" s="16">
        <f>SUM(E4:E40)</f>
        <v>114079.93999999999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Max</vt:lpstr>
      <vt:lpstr>Bend2</vt:lpstr>
      <vt:lpstr>Bend1</vt:lpstr>
      <vt:lpstr>MaxCase</vt:lpstr>
    </vt:vector>
  </TitlesOfParts>
  <Company>Self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</dc:creator>
  <cp:lastModifiedBy>Chuck</cp:lastModifiedBy>
  <dcterms:created xsi:type="dcterms:W3CDTF">2012-12-14T08:06:33Z</dcterms:created>
  <dcterms:modified xsi:type="dcterms:W3CDTF">2013-02-03T20:14:46Z</dcterms:modified>
</cp:coreProperties>
</file>