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010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<sst xmlns="http://schemas.openxmlformats.org/spreadsheetml/2006/main" count="2088" uniqueCount="104">
  <si>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</si>
  <si>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</si>
  <si>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</si>
  <si>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</si>
  <si>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</si>
  <si>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</si>
  <si>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</si>
  <si>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</si>
  <si>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</si>
  <si>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</si>
  <si>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</si>
  <si>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</si>
  <si>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</si>
  <si>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</si>
  <si>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</si>
  <si>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</si>
  <si>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</si>
  <si>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</si>
  <si>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</si>
  <si>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</si>
  <si>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</si>
  <si>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</si>
  <si>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</si>
  <si>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</si>
  <si>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</si>
  <si>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</si>
  <si>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</si>
  <si>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</si>
  <si>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</si>
  <si>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</si>
  <si>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</si>
  <si>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</si>
  <si>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</si>
  <si>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</si>
  <si>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</si>
  <si>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</si>
  <si>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</si>
  <si>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</si>
  <si>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</si>
  <si>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</si>
  <si>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</si>
  <si>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</si>
  <si>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</si>
  <si>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</si>
  <si>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</si>
  <si>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</si>
  <si>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</si>
  <si>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</si>
  <si>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</si>
  <si>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</si>
  <si>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</si>
  <si>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</si>
  <si>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</si>
  <si>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</si>
  <si>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</si>
  <si>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</si>
  <si>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</si>
  <si>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</si>
  <si>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</si>
  <si>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</si>
  <si>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</si>
  <si>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</si>
  <si>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</si>
  <si>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</si>
  <si>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</si>
  <si>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</si>
  <si>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</si>
  <si>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</si>
  <si>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</si>
  <si>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</si>
  <si>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</si>
  <si>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</si>
  <si>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</si>
  <si>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</si>
  <si>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</si>
  <si>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</si>
  <si>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</si>
  <si>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</si>
  <si>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</si>
  <si>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</si>
  <si>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</si>
  <si>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</si>
  <si>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</si>
  <si>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</si>
  <si>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</si>
  <si>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</si>
  <si>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</si>
  <si>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</si>
  <si>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</si>
  <si>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</si>
  <si>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</si>
  <si>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</si>
  <si>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</si>
  <si>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</si>
  <si>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</si>
  <si>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</si>
  <si>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</si>
  <si>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</si>
  <si>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</si>
  <si>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</si>
  <si>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</si>
  <si>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</si>
  <si>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</si>
  <si>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Updated: March 01, 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</si>
</sst>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15.5"/>
      <name val="Arial"/>
      <family val="0"/>
    </font>
    <font>
      <b/>
      <sz val="15.75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5"/>
      <name val="Arial"/>
      <family val="0"/>
    </font>
    <font>
      <sz val="10.75"/>
      <name val="Arial"/>
      <family val="0"/>
    </font>
    <font>
      <b/>
      <sz val="15"/>
      <name val="Arial"/>
      <family val="2"/>
    </font>
    <font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6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2875"/>
          <c:w val="0.79725"/>
          <c:h val="0.552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'1994start'!$E$741:$R$741</c:f>
              <c:numCache/>
            </c:numRef>
          </c:cat>
          <c:val>
            <c:numRef>
              <c:f>'1994start'!$E$734:$R$734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'1994start'!$E$741:$R$741</c:f>
              <c:numCache/>
            </c:numRef>
          </c:cat>
          <c:val>
            <c:numRef>
              <c:f>'1994start'!$E$737:$R$737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'1994start'!$E$741:$R$741</c:f>
              <c:numCache/>
            </c:numRef>
          </c:cat>
          <c:val>
            <c:numRef>
              <c:f>'1994start'!$E$738:$R$738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'1994start'!$E$741:$R$741</c:f>
              <c:numCache/>
            </c:numRef>
          </c:cat>
          <c:val>
            <c:numRef>
              <c:f>'1994start'!$E$740:$R$740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'1994start'!$E$741:$R$741</c:f>
              <c:numCache/>
            </c:numRef>
          </c:cat>
          <c:val>
            <c:numRef>
              <c:f>'1994start'!$E$735:$R$735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'1994start'!$E$741:$R$741</c:f>
              <c:numCache/>
            </c:numRef>
          </c:cat>
          <c:val>
            <c:numRef>
              <c:f>'1994start'!$E$739:$R$739</c:f>
              <c:numCache/>
            </c:numRef>
          </c:val>
          <c:smooth val="0"/>
        </c:ser>
        <c:axId val="53144922"/>
        <c:axId val="8542251"/>
      </c:line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8542251"/>
        <c:crosses val="autoZero"/>
        <c:auto val="1"/>
        <c:lblOffset val="180"/>
        <c:noMultiLvlLbl val="0"/>
      </c:catAx>
      <c:valAx>
        <c:axId val="8542251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7"/>
          <c:w val="0.8585"/>
          <c:h val="0.109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21175"/>
          <c:w val="0.816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'2000start'!$J$738:$R$738</c:f>
              <c:numCache/>
            </c:numRef>
          </c:cat>
          <c:val>
            <c:numRef>
              <c:f>'2000start'!$J$731:$R$731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'2000start'!$J$738:$R$738</c:f>
              <c:numCache/>
            </c:numRef>
          </c:cat>
          <c:val>
            <c:numRef>
              <c:f>'2000start'!$J$734:$R$734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'2000start'!$J$738:$R$738</c:f>
              <c:numCache/>
            </c:numRef>
          </c:cat>
          <c:val>
            <c:numRef>
              <c:f>'2000start'!$J$735:$R$735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'2000start'!$J$738:$R$738</c:f>
              <c:numCache/>
            </c:numRef>
          </c:cat>
          <c:val>
            <c:numRef>
              <c:f>'2000start'!$J$737:$R$737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'2000start'!$J$738:$R$738</c:f>
              <c:numCache/>
            </c:numRef>
          </c:cat>
          <c:val>
            <c:numRef>
              <c:f>'2000start'!$J$732:$R$732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'2000start'!$J$738:$R$738</c:f>
              <c:numCache/>
            </c:numRef>
          </c:cat>
          <c:val>
            <c:numRef>
              <c:f>'2000start'!$J$736:$R$736</c:f>
              <c:numCache/>
            </c:numRef>
          </c:val>
          <c:smooth val="0"/>
        </c:ser>
        <c:axId val="9771396"/>
        <c:axId val="20833701"/>
      </c:line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20833701"/>
        <c:crosses val="autoZero"/>
        <c:auto val="1"/>
        <c:lblOffset val="180"/>
        <c:noMultiLvlLbl val="0"/>
      </c:catAx>
      <c:valAx>
        <c:axId val="20833701"/>
        <c:scaling>
          <c:orientation val="minMax"/>
          <c:max val="170000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45"/>
          <c:w val="0.885"/>
          <c:h val="0.11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12</xdr:col>
      <xdr:colOff>571500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872250"/>
        <a:ext cx="5181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12</xdr:col>
      <xdr:colOff>66675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824500"/>
        <a:ext cx="5076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6"/>
  <sheetViews>
    <sheetView tabSelected="1" zoomScale="80" zoomScaleNormal="80" workbookViewId="0" topLeftCell="C382">
      <selection activeCell="R401" sqref="R401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5">
      <c r="A1" s="13" t="s">
        <v>33</v>
      </c>
    </row>
    <row r="2" ht="12.75">
      <c r="A2" t="s">
        <v>34</v>
      </c>
    </row>
    <row r="3" ht="12.75">
      <c r="A3" s="35" t="s">
        <v>103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ht="12.75">
      <c r="B10" s="22"/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11">
        <v>211.1</v>
      </c>
      <c r="T14" s="11">
        <v>205</v>
      </c>
      <c r="U14" s="11">
        <v>205</v>
      </c>
      <c r="V14" s="11">
        <v>205</v>
      </c>
      <c r="W14" s="11">
        <v>205</v>
      </c>
      <c r="X14" s="11">
        <v>205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0.0429841897233201</v>
      </c>
      <c r="T15" s="4">
        <f>(T14-S14)/S14</f>
        <v>-0.028896257697773542</v>
      </c>
      <c r="U15" s="4">
        <f>(U14-T14)/T14</f>
        <v>0</v>
      </c>
      <c r="V15" s="4">
        <f>(V14-U14)/U14</f>
        <v>0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5618.097139055223</v>
      </c>
      <c r="T17" s="6">
        <f>S17*(1+T15)</f>
        <v>5455.755156353959</v>
      </c>
      <c r="U17" s="6">
        <f>T17*(1+U15)</f>
        <v>5455.755156353959</v>
      </c>
      <c r="V17" s="6">
        <f>U17*(1+V15)</f>
        <v>5455.755156353959</v>
      </c>
      <c r="W17" s="6">
        <f>V17*(1+W15)</f>
        <v>5455.755156353959</v>
      </c>
      <c r="X17" s="6">
        <f>W17*(1+X15)</f>
        <v>5455.755156353959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0.0544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.7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247899.7290261252</v>
      </c>
      <c r="T67" s="10">
        <f>S128</f>
        <v>242281.63188706996</v>
      </c>
      <c r="U67" s="10">
        <f>T128</f>
        <v>236825.876730716</v>
      </c>
      <c r="V67" s="10">
        <f>U128</f>
        <v>231370.12157436204</v>
      </c>
      <c r="W67" s="10">
        <f>V128</f>
        <v>225914.36641800808</v>
      </c>
      <c r="X67" s="10">
        <f>W128</f>
        <v>220458.6112616541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-5618.097139055223</v>
      </c>
      <c r="T68" s="10">
        <f t="shared" si="9"/>
        <v>-5455.755156353959</v>
      </c>
      <c r="U68" s="10">
        <f t="shared" si="9"/>
        <v>-5455.755156353959</v>
      </c>
      <c r="V68" s="10">
        <f t="shared" si="9"/>
        <v>-5455.755156353959</v>
      </c>
      <c r="W68" s="10">
        <f t="shared" si="9"/>
        <v>-5455.755156353959</v>
      </c>
      <c r="X68" s="10">
        <f t="shared" si="9"/>
        <v>-5455.755156353959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242281.63188706996</v>
      </c>
      <c r="T70" s="10">
        <f>SUM(T67:T69)</f>
        <v>236825.876730716</v>
      </c>
      <c r="U70" s="10">
        <f>SUM(U67:U69)</f>
        <v>231370.12157436204</v>
      </c>
      <c r="V70" s="10">
        <f>SUM(V67:V69)</f>
        <v>225914.36641800808</v>
      </c>
      <c r="W70" s="10">
        <f>SUM(W67:W69)</f>
        <v>220458.61126165412</v>
      </c>
      <c r="X70" s="10">
        <f>SUM(X67:X69)</f>
        <v>215002.85610530013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50879.14269628469</v>
      </c>
      <c r="T77" s="6">
        <f t="shared" si="17"/>
        <v>49733.434113450356</v>
      </c>
      <c r="U77" s="6">
        <f t="shared" si="17"/>
        <v>48587.72553061603</v>
      </c>
      <c r="V77" s="6">
        <f t="shared" si="16"/>
        <v>47442.016947781696</v>
      </c>
      <c r="W77" s="6">
        <f t="shared" si="16"/>
        <v>46296.30836494736</v>
      </c>
      <c r="X77" s="6">
        <f t="shared" si="16"/>
        <v>45150.59978211303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181711.2239153025</v>
      </c>
      <c r="T86" s="6">
        <f t="shared" si="17"/>
        <v>177619.407548037</v>
      </c>
      <c r="U86" s="6">
        <f t="shared" si="17"/>
        <v>173527.59118077153</v>
      </c>
      <c r="V86" s="6">
        <f t="shared" si="16"/>
        <v>169435.77481350605</v>
      </c>
      <c r="W86" s="6">
        <f t="shared" si="16"/>
        <v>165343.95844624058</v>
      </c>
      <c r="X86" s="6">
        <f t="shared" si="16"/>
        <v>161252.1420789751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9691.2652754828</v>
      </c>
      <c r="T87" s="6">
        <f t="shared" si="17"/>
        <v>9473.035069228641</v>
      </c>
      <c r="U87" s="6">
        <f t="shared" si="17"/>
        <v>9254.804862974483</v>
      </c>
      <c r="V87" s="6">
        <f t="shared" si="16"/>
        <v>9036.574656720324</v>
      </c>
      <c r="W87" s="6">
        <f t="shared" si="16"/>
        <v>8818.344450466166</v>
      </c>
      <c r="X87" s="6">
        <f t="shared" si="16"/>
        <v>8600.114244212005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0</v>
      </c>
      <c r="T95" s="6">
        <f t="shared" si="22"/>
        <v>0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0</v>
      </c>
      <c r="T104" s="6">
        <f t="shared" si="22"/>
        <v>0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511.35295373037474</v>
      </c>
      <c r="S105" s="6">
        <f t="shared" si="21"/>
        <v>0</v>
      </c>
      <c r="T105" s="6">
        <f t="shared" si="22"/>
        <v>0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50879.14269628469</v>
      </c>
      <c r="T113" s="10">
        <f t="shared" si="42"/>
        <v>49733.434113450356</v>
      </c>
      <c r="U113" s="10">
        <f t="shared" si="42"/>
        <v>48587.72553061603</v>
      </c>
      <c r="V113" s="10">
        <f t="shared" si="42"/>
        <v>47442.016947781696</v>
      </c>
      <c r="W113" s="10">
        <f t="shared" si="42"/>
        <v>46296.30836494736</v>
      </c>
      <c r="X113" s="10">
        <f t="shared" si="42"/>
        <v>45150.59978211303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181711.2239153025</v>
      </c>
      <c r="T122" s="10">
        <f t="shared" si="42"/>
        <v>177619.407548037</v>
      </c>
      <c r="U122" s="10">
        <f t="shared" si="42"/>
        <v>173527.59118077153</v>
      </c>
      <c r="V122" s="10">
        <f t="shared" si="42"/>
        <v>169435.77481350605</v>
      </c>
      <c r="W122" s="10">
        <f t="shared" si="42"/>
        <v>165343.95844624058</v>
      </c>
      <c r="X122" s="10">
        <f t="shared" si="42"/>
        <v>161252.1420789751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9911.223426715205</v>
      </c>
      <c r="S123" s="10">
        <f t="shared" si="41"/>
        <v>9691.2652754828</v>
      </c>
      <c r="T123" s="10">
        <f t="shared" si="42"/>
        <v>9473.035069228641</v>
      </c>
      <c r="U123" s="10">
        <f t="shared" si="42"/>
        <v>9254.804862974483</v>
      </c>
      <c r="V123" s="10">
        <f t="shared" si="42"/>
        <v>9036.574656720324</v>
      </c>
      <c r="W123" s="10">
        <f t="shared" si="42"/>
        <v>8818.344450466166</v>
      </c>
      <c r="X123" s="10">
        <f t="shared" si="42"/>
        <v>8600.114244212005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247899.7290261252</v>
      </c>
      <c r="S128" s="10">
        <f t="shared" si="60"/>
        <v>242281.63188706996</v>
      </c>
      <c r="T128" s="10">
        <f>SUM(T109:T127)</f>
        <v>236825.876730716</v>
      </c>
      <c r="U128" s="10">
        <f>SUM(U109:U127)</f>
        <v>231370.12157436204</v>
      </c>
      <c r="V128" s="10">
        <f>SUM(V109:V127)</f>
        <v>225914.36641800808</v>
      </c>
      <c r="W128" s="10">
        <f>SUM(W109:W127)</f>
        <v>220458.6112616541</v>
      </c>
      <c r="X128" s="10">
        <f>SUM(X109:X127)</f>
        <v>215002.85610530016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.7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226801.66450187602</v>
      </c>
      <c r="U134" s="10">
        <f>T153</f>
        <v>221345.90934552206</v>
      </c>
      <c r="V134" s="10">
        <f>U153</f>
        <v>215890.1541891681</v>
      </c>
      <c r="W134" s="10">
        <f>V153</f>
        <v>210434.39903281414</v>
      </c>
      <c r="X134" s="10">
        <f>W153</f>
        <v>204978.64387646018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-5618.097139055223</v>
      </c>
      <c r="T135" s="10">
        <f t="shared" si="63"/>
        <v>-5455.755156353959</v>
      </c>
      <c r="U135" s="10">
        <f t="shared" si="63"/>
        <v>-5455.755156353959</v>
      </c>
      <c r="V135" s="10">
        <f t="shared" si="63"/>
        <v>-5455.755156353959</v>
      </c>
      <c r="W135" s="10">
        <f t="shared" si="63"/>
        <v>-5455.755156353959</v>
      </c>
      <c r="X135" s="10">
        <f t="shared" si="63"/>
        <v>-5455.755156353959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226801.66450187602</v>
      </c>
      <c r="T137" s="10">
        <f>SUM(T134:T136)</f>
        <v>221345.90934552206</v>
      </c>
      <c r="U137" s="10">
        <f>SUM(U134:U136)</f>
        <v>215890.1541891681</v>
      </c>
      <c r="V137" s="10">
        <f>SUM(V134:V136)</f>
        <v>210434.39903281414</v>
      </c>
      <c r="W137" s="10">
        <f>SUM(W134:W136)</f>
        <v>204978.64387646018</v>
      </c>
      <c r="X137" s="10">
        <f>SUM(X134:X136)</f>
        <v>199522.88872010622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226801.66450187602</v>
      </c>
      <c r="T140" s="6">
        <f t="shared" si="67"/>
        <v>221345.90934552206</v>
      </c>
      <c r="U140" s="6">
        <f t="shared" si="67"/>
        <v>215890.1541891681</v>
      </c>
      <c r="V140" s="6">
        <f t="shared" si="67"/>
        <v>210434.39903281414</v>
      </c>
      <c r="W140" s="6">
        <f t="shared" si="67"/>
        <v>204978.64387646018</v>
      </c>
      <c r="X140" s="6">
        <f t="shared" si="67"/>
        <v>199522.88872010622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0</v>
      </c>
      <c r="T144" s="6">
        <f t="shared" si="69"/>
        <v>0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226801.66450187602</v>
      </c>
      <c r="T148" s="10">
        <f t="shared" si="71"/>
        <v>221345.90934552206</v>
      </c>
      <c r="U148" s="10">
        <f t="shared" si="71"/>
        <v>215890.1541891681</v>
      </c>
      <c r="V148" s="10">
        <f t="shared" si="71"/>
        <v>210434.39903281414</v>
      </c>
      <c r="W148" s="10">
        <f t="shared" si="71"/>
        <v>204978.64387646018</v>
      </c>
      <c r="X148" s="10">
        <f t="shared" si="71"/>
        <v>199522.88872010622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226801.66450187602</v>
      </c>
      <c r="T153" s="10">
        <f>SUM(T148:T152)</f>
        <v>221345.90934552206</v>
      </c>
      <c r="U153" s="10">
        <f>SUM(U148:U152)</f>
        <v>215890.1541891681</v>
      </c>
      <c r="V153" s="10">
        <f>SUM(V148:V152)</f>
        <v>210434.39903281414</v>
      </c>
      <c r="W153" s="10">
        <f>SUM(W148:W152)</f>
        <v>204978.64387646018</v>
      </c>
      <c r="X153" s="10">
        <f>SUM(X148:X152)</f>
        <v>199522.88872010622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.7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120647.29233898045</v>
      </c>
      <c r="T159" s="10">
        <f>S220</f>
        <v>115029.19519992522</v>
      </c>
      <c r="U159" s="10">
        <f>T220</f>
        <v>109573.44004357125</v>
      </c>
      <c r="V159" s="10">
        <f>U220</f>
        <v>104117.68488721727</v>
      </c>
      <c r="W159" s="10">
        <f>V220</f>
        <v>98661.92973086331</v>
      </c>
      <c r="X159" s="10">
        <f>W220</f>
        <v>93206.17457450935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-5618.097139055223</v>
      </c>
      <c r="T160" s="10">
        <f t="shared" si="78"/>
        <v>-5455.755156353959</v>
      </c>
      <c r="U160" s="10">
        <f t="shared" si="78"/>
        <v>-5455.755156353959</v>
      </c>
      <c r="V160" s="10">
        <f t="shared" si="78"/>
        <v>-5455.755156353959</v>
      </c>
      <c r="W160" s="10">
        <f t="shared" si="78"/>
        <v>-5455.755156353959</v>
      </c>
      <c r="X160" s="10">
        <f t="shared" si="78"/>
        <v>-5455.755156353959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115029.19519992522</v>
      </c>
      <c r="T162" s="10">
        <f>SUM(T159:T161)</f>
        <v>109573.44004357126</v>
      </c>
      <c r="U162" s="10">
        <f>SUM(U159:U161)</f>
        <v>104117.68488721728</v>
      </c>
      <c r="V162" s="10">
        <f>SUM(V159:V161)</f>
        <v>98661.92973086331</v>
      </c>
      <c r="W162" s="10">
        <f>SUM(W159:W161)</f>
        <v>93206.17457450935</v>
      </c>
      <c r="X162" s="10">
        <f>SUM(X159:X161)</f>
        <v>87750.41941815539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110428.0273919282</v>
      </c>
      <c r="T169" s="6">
        <f t="shared" si="85"/>
        <v>105190.5024418284</v>
      </c>
      <c r="U169" s="6">
        <f t="shared" si="84"/>
        <v>99952.97749172858</v>
      </c>
      <c r="V169" s="6">
        <f t="shared" si="84"/>
        <v>94715.45254162878</v>
      </c>
      <c r="W169" s="6">
        <f t="shared" si="84"/>
        <v>89477.92759152898</v>
      </c>
      <c r="X169" s="6">
        <f t="shared" si="84"/>
        <v>84240.40264142917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4601.167807997009</v>
      </c>
      <c r="T179" s="6">
        <f t="shared" si="85"/>
        <v>4382.93760174285</v>
      </c>
      <c r="U179" s="6">
        <f t="shared" si="84"/>
        <v>4164.707395488692</v>
      </c>
      <c r="V179" s="6">
        <f t="shared" si="84"/>
        <v>3946.4771892345325</v>
      </c>
      <c r="W179" s="6">
        <f t="shared" si="84"/>
        <v>3728.246982980374</v>
      </c>
      <c r="X179" s="6">
        <f t="shared" si="84"/>
        <v>3510.0167767262155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0</v>
      </c>
      <c r="T187" s="6">
        <f t="shared" si="89"/>
        <v>0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248.03530895666557</v>
      </c>
      <c r="S197" s="6">
        <f t="shared" si="88"/>
        <v>0</v>
      </c>
      <c r="T197" s="6">
        <f t="shared" si="89"/>
        <v>0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110428.0273919282</v>
      </c>
      <c r="T205" s="10">
        <f t="shared" si="108"/>
        <v>105190.5024418284</v>
      </c>
      <c r="U205" s="10">
        <f t="shared" si="108"/>
        <v>99952.97749172858</v>
      </c>
      <c r="V205" s="10">
        <f t="shared" si="108"/>
        <v>94715.45254162878</v>
      </c>
      <c r="W205" s="10">
        <f t="shared" si="108"/>
        <v>89477.92759152898</v>
      </c>
      <c r="X205" s="10">
        <f t="shared" si="108"/>
        <v>84240.40264142917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4807.5079000718415</v>
      </c>
      <c r="S215" s="10">
        <f t="shared" si="107"/>
        <v>4601.167807997009</v>
      </c>
      <c r="T215" s="10">
        <f t="shared" si="108"/>
        <v>4382.93760174285</v>
      </c>
      <c r="U215" s="10">
        <f t="shared" si="108"/>
        <v>4164.707395488692</v>
      </c>
      <c r="V215" s="10">
        <f t="shared" si="108"/>
        <v>3946.4771892345325</v>
      </c>
      <c r="W215" s="10">
        <f t="shared" si="108"/>
        <v>3728.246982980374</v>
      </c>
      <c r="X215" s="10">
        <f t="shared" si="108"/>
        <v>3510.0167767262155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120647.29233898045</v>
      </c>
      <c r="S220" s="10">
        <f t="shared" si="126"/>
        <v>115029.19519992522</v>
      </c>
      <c r="T220" s="10">
        <f>SUM(T201:T219)</f>
        <v>109573.44004357125</v>
      </c>
      <c r="U220" s="10">
        <f>SUM(U201:U219)</f>
        <v>104117.68488721727</v>
      </c>
      <c r="V220" s="10">
        <f>SUM(V201:V219)</f>
        <v>98661.92973086331</v>
      </c>
      <c r="W220" s="10">
        <f>SUM(W201:W219)</f>
        <v>93206.17457450935</v>
      </c>
      <c r="X220" s="10">
        <f>SUM(X201:X219)</f>
        <v>87750.41941815539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.7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187318.62124461276</v>
      </c>
      <c r="T225" s="10">
        <f>S286</f>
        <v>181700.52410555753</v>
      </c>
      <c r="U225" s="10">
        <f>T286</f>
        <v>176244.76894920357</v>
      </c>
      <c r="V225" s="10">
        <f>U286</f>
        <v>170789.0137928496</v>
      </c>
      <c r="W225" s="10">
        <f>V286</f>
        <v>165333.25863649565</v>
      </c>
      <c r="X225" s="10">
        <f>W286</f>
        <v>159877.50348014166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-5618.097139055223</v>
      </c>
      <c r="T226" s="10">
        <f t="shared" si="129"/>
        <v>-5455.755156353959</v>
      </c>
      <c r="U226" s="10">
        <f t="shared" si="129"/>
        <v>-5455.755156353959</v>
      </c>
      <c r="V226" s="10">
        <f t="shared" si="129"/>
        <v>-5455.755156353959</v>
      </c>
      <c r="W226" s="10">
        <f t="shared" si="129"/>
        <v>-5455.755156353959</v>
      </c>
      <c r="X226" s="10">
        <f t="shared" si="129"/>
        <v>-5455.755156353959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181700.52410555753</v>
      </c>
      <c r="T228" s="10">
        <f>SUM(T225:T227)</f>
        <v>176244.76894920357</v>
      </c>
      <c r="U228" s="10">
        <f>SUM(U225:U227)</f>
        <v>170789.0137928496</v>
      </c>
      <c r="V228" s="10">
        <f>SUM(V225:V227)</f>
        <v>165333.25863649565</v>
      </c>
      <c r="W228" s="10">
        <f>SUM(W225:W227)</f>
        <v>159877.5034801417</v>
      </c>
      <c r="X228" s="10">
        <f>SUM(X225:X227)</f>
        <v>154421.7483237877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65412.18867800071</v>
      </c>
      <c r="T235" s="6">
        <f t="shared" si="136"/>
        <v>63448.11682171328</v>
      </c>
      <c r="U235" s="6">
        <f t="shared" si="135"/>
        <v>61484.044965425855</v>
      </c>
      <c r="V235" s="6">
        <f t="shared" si="135"/>
        <v>59519.97310913843</v>
      </c>
      <c r="W235" s="6">
        <f t="shared" si="135"/>
        <v>57555.90125285101</v>
      </c>
      <c r="X235" s="6">
        <f t="shared" si="135"/>
        <v>55591.82939656357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54510.15723166726</v>
      </c>
      <c r="T236" s="6">
        <f t="shared" si="136"/>
        <v>52873.43068476107</v>
      </c>
      <c r="U236" s="6">
        <f t="shared" si="135"/>
        <v>51236.70413785488</v>
      </c>
      <c r="V236" s="6">
        <f t="shared" si="135"/>
        <v>49599.97759094869</v>
      </c>
      <c r="W236" s="6">
        <f t="shared" si="135"/>
        <v>47963.2510440425</v>
      </c>
      <c r="X236" s="6">
        <f t="shared" si="135"/>
        <v>46326.524497136306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54510.15723166726</v>
      </c>
      <c r="T243" s="6">
        <f t="shared" si="136"/>
        <v>52873.43068476107</v>
      </c>
      <c r="U243" s="6">
        <f t="shared" si="135"/>
        <v>51236.70413785488</v>
      </c>
      <c r="V243" s="6">
        <f t="shared" si="135"/>
        <v>49599.97759094869</v>
      </c>
      <c r="W243" s="6">
        <f t="shared" si="135"/>
        <v>47963.2510440425</v>
      </c>
      <c r="X243" s="6">
        <f t="shared" si="135"/>
        <v>46326.524497136306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7268.020964222302</v>
      </c>
      <c r="T245" s="6">
        <f t="shared" si="136"/>
        <v>7049.790757968143</v>
      </c>
      <c r="U245" s="6">
        <f t="shared" si="135"/>
        <v>6831.560551713985</v>
      </c>
      <c r="V245" s="6">
        <f t="shared" si="135"/>
        <v>6613.330345459826</v>
      </c>
      <c r="W245" s="6">
        <f t="shared" si="135"/>
        <v>6395.100139205668</v>
      </c>
      <c r="X245" s="6">
        <f t="shared" si="135"/>
        <v>6176.869932951508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0</v>
      </c>
      <c r="T253" s="6">
        <f t="shared" si="140"/>
        <v>0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0</v>
      </c>
      <c r="T254" s="6">
        <f t="shared" si="140"/>
        <v>0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0</v>
      </c>
      <c r="T261" s="6">
        <f t="shared" si="153"/>
        <v>0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375.22283842640206</v>
      </c>
      <c r="S263" s="6">
        <f t="shared" si="155"/>
        <v>0</v>
      </c>
      <c r="T263" s="6">
        <f t="shared" si="156"/>
        <v>0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65412.18867800071</v>
      </c>
      <c r="T271" s="10">
        <f t="shared" si="163"/>
        <v>63448.11682171328</v>
      </c>
      <c r="U271" s="10">
        <f t="shared" si="163"/>
        <v>61484.044965425855</v>
      </c>
      <c r="V271" s="10">
        <f t="shared" si="163"/>
        <v>59519.97310913843</v>
      </c>
      <c r="W271" s="10">
        <f t="shared" si="163"/>
        <v>57555.90125285101</v>
      </c>
      <c r="X271" s="10">
        <f t="shared" si="163"/>
        <v>55591.82939656357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54510.15723166726</v>
      </c>
      <c r="T272" s="10">
        <f t="shared" si="163"/>
        <v>52873.43068476107</v>
      </c>
      <c r="U272" s="10">
        <f t="shared" si="163"/>
        <v>51236.70413785488</v>
      </c>
      <c r="V272" s="10">
        <f t="shared" si="163"/>
        <v>49599.97759094869</v>
      </c>
      <c r="W272" s="10">
        <f t="shared" si="163"/>
        <v>47963.2510440425</v>
      </c>
      <c r="X272" s="10">
        <f t="shared" si="163"/>
        <v>46326.524497136306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54510.15723166726</v>
      </c>
      <c r="T279" s="10">
        <f t="shared" si="163"/>
        <v>52873.43068476107</v>
      </c>
      <c r="U279" s="10">
        <f t="shared" si="163"/>
        <v>51236.70413785488</v>
      </c>
      <c r="V279" s="10">
        <f t="shared" si="163"/>
        <v>49599.97759094869</v>
      </c>
      <c r="W279" s="10">
        <f t="shared" si="163"/>
        <v>47963.2510440425</v>
      </c>
      <c r="X279" s="10">
        <f t="shared" si="163"/>
        <v>46326.524497136306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7272.701485970558</v>
      </c>
      <c r="S281" s="10">
        <f t="shared" si="162"/>
        <v>7268.020964222302</v>
      </c>
      <c r="T281" s="10">
        <f t="shared" si="163"/>
        <v>7049.790757968143</v>
      </c>
      <c r="U281" s="10">
        <f t="shared" si="163"/>
        <v>6831.560551713985</v>
      </c>
      <c r="V281" s="10">
        <f t="shared" si="163"/>
        <v>6613.330345459826</v>
      </c>
      <c r="W281" s="10">
        <f t="shared" si="163"/>
        <v>6395.100139205668</v>
      </c>
      <c r="X281" s="10">
        <f t="shared" si="163"/>
        <v>6176.869932951508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187318.62124461276</v>
      </c>
      <c r="S286" s="10">
        <f t="shared" si="180"/>
        <v>181700.52410555753</v>
      </c>
      <c r="T286" s="10">
        <f>SUM(T267:T285)</f>
        <v>176244.76894920357</v>
      </c>
      <c r="U286" s="10">
        <f>SUM(U267:U285)</f>
        <v>170789.0137928496</v>
      </c>
      <c r="V286" s="10">
        <f>SUM(V267:V285)</f>
        <v>165333.25863649565</v>
      </c>
      <c r="W286" s="10">
        <f>SUM(W267:W285)</f>
        <v>159877.50348014166</v>
      </c>
      <c r="X286" s="10">
        <f>SUM(X267:X285)</f>
        <v>154421.7483237877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.7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218899.59052740445</v>
      </c>
      <c r="T294" s="10">
        <f>S355</f>
        <v>213281.49338834922</v>
      </c>
      <c r="U294" s="10">
        <f>T355</f>
        <v>207825.73823199532</v>
      </c>
      <c r="V294" s="10">
        <f>U355</f>
        <v>202369.98307564133</v>
      </c>
      <c r="W294" s="10">
        <f>V355</f>
        <v>196914.2279192874</v>
      </c>
      <c r="X294" s="10">
        <f>W355</f>
        <v>191458.4727629334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-5618.097139055223</v>
      </c>
      <c r="T295" s="10">
        <f t="shared" si="183"/>
        <v>-5455.755156353959</v>
      </c>
      <c r="U295" s="10">
        <f t="shared" si="183"/>
        <v>-5455.755156353959</v>
      </c>
      <c r="V295" s="10">
        <f t="shared" si="183"/>
        <v>-5455.755156353959</v>
      </c>
      <c r="W295" s="10">
        <f t="shared" si="183"/>
        <v>-5455.755156353959</v>
      </c>
      <c r="X295" s="10">
        <f t="shared" si="183"/>
        <v>-5455.755156353959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213281.49338834922</v>
      </c>
      <c r="T297" s="10">
        <f>SUM(T294:T296)</f>
        <v>207825.73823199526</v>
      </c>
      <c r="U297" s="10">
        <f>SUM(U294:U296)</f>
        <v>202369.98307564136</v>
      </c>
      <c r="V297" s="10">
        <f>SUM(V294:V296)</f>
        <v>196914.22791928737</v>
      </c>
      <c r="W297" s="10">
        <f>SUM(W294:W296)</f>
        <v>191458.47276293344</v>
      </c>
      <c r="X297" s="10">
        <f>SUM(X294:X296)</f>
        <v>186002.71760657945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76781.33761980572</v>
      </c>
      <c r="T304" s="6">
        <f t="shared" si="190"/>
        <v>74817.26576351828</v>
      </c>
      <c r="U304" s="6">
        <f t="shared" si="189"/>
        <v>72853.19390723089</v>
      </c>
      <c r="V304" s="6">
        <f t="shared" si="189"/>
        <v>70889.12205094345</v>
      </c>
      <c r="W304" s="6">
        <f t="shared" si="189"/>
        <v>68925.05019465604</v>
      </c>
      <c r="X304" s="6">
        <f t="shared" si="189"/>
        <v>66960.9783383686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31992.224008252382</v>
      </c>
      <c r="T305" s="6">
        <f t="shared" si="190"/>
        <v>31173.860734799287</v>
      </c>
      <c r="U305" s="6">
        <f t="shared" si="189"/>
        <v>30355.497461346204</v>
      </c>
      <c r="V305" s="6">
        <f t="shared" si="189"/>
        <v>29537.134187893105</v>
      </c>
      <c r="W305" s="6">
        <f t="shared" si="189"/>
        <v>28718.770914440014</v>
      </c>
      <c r="X305" s="6">
        <f t="shared" si="189"/>
        <v>27900.407640986916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21328.149338834923</v>
      </c>
      <c r="T306" s="6">
        <f t="shared" si="190"/>
        <v>20782.573823199527</v>
      </c>
      <c r="U306" s="6">
        <f t="shared" si="189"/>
        <v>20236.998307564136</v>
      </c>
      <c r="V306" s="6">
        <f t="shared" si="189"/>
        <v>19691.422791928737</v>
      </c>
      <c r="W306" s="6">
        <f t="shared" si="189"/>
        <v>19145.847276293345</v>
      </c>
      <c r="X306" s="6">
        <f t="shared" si="189"/>
        <v>18600.271760657946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21328.149338834923</v>
      </c>
      <c r="T307" s="6">
        <f t="shared" si="190"/>
        <v>20782.573823199527</v>
      </c>
      <c r="U307" s="6">
        <f t="shared" si="189"/>
        <v>20236.998307564136</v>
      </c>
      <c r="V307" s="6">
        <f t="shared" si="189"/>
        <v>19691.422791928737</v>
      </c>
      <c r="W307" s="6">
        <f t="shared" si="189"/>
        <v>19145.847276293345</v>
      </c>
      <c r="X307" s="6">
        <f t="shared" si="189"/>
        <v>18600.271760657946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10664.074669417461</v>
      </c>
      <c r="T308" s="6">
        <f t="shared" si="190"/>
        <v>10391.286911599764</v>
      </c>
      <c r="U308" s="6">
        <f t="shared" si="189"/>
        <v>10118.499153782068</v>
      </c>
      <c r="V308" s="6">
        <f t="shared" si="189"/>
        <v>9845.711395964368</v>
      </c>
      <c r="W308" s="6">
        <f t="shared" si="189"/>
        <v>9572.923638146673</v>
      </c>
      <c r="X308" s="6">
        <f t="shared" si="189"/>
        <v>9300.135880328973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10664.074669417461</v>
      </c>
      <c r="T309" s="6">
        <f t="shared" si="190"/>
        <v>10391.286911599764</v>
      </c>
      <c r="U309" s="6">
        <f t="shared" si="189"/>
        <v>10118.499153782068</v>
      </c>
      <c r="V309" s="6">
        <f t="shared" si="189"/>
        <v>9845.711395964368</v>
      </c>
      <c r="W309" s="6">
        <f t="shared" si="189"/>
        <v>9572.923638146673</v>
      </c>
      <c r="X309" s="6">
        <f t="shared" si="189"/>
        <v>9300.135880328973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10664.074669417461</v>
      </c>
      <c r="T310" s="6">
        <f t="shared" si="190"/>
        <v>10391.286911599764</v>
      </c>
      <c r="U310" s="6">
        <f t="shared" si="189"/>
        <v>10118.499153782068</v>
      </c>
      <c r="V310" s="6">
        <f t="shared" si="189"/>
        <v>9845.711395964368</v>
      </c>
      <c r="W310" s="6">
        <f t="shared" si="189"/>
        <v>9572.923638146673</v>
      </c>
      <c r="X310" s="6">
        <f t="shared" si="189"/>
        <v>9300.135880328973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10664.074669417461</v>
      </c>
      <c r="T311" s="6">
        <f t="shared" si="190"/>
        <v>10391.286911599764</v>
      </c>
      <c r="U311" s="6">
        <f t="shared" si="189"/>
        <v>10118.499153782068</v>
      </c>
      <c r="V311" s="6">
        <f t="shared" si="189"/>
        <v>9845.711395964368</v>
      </c>
      <c r="W311" s="6">
        <f t="shared" si="189"/>
        <v>9572.923638146673</v>
      </c>
      <c r="X311" s="6">
        <f t="shared" si="189"/>
        <v>9300.135880328973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10664.074669417461</v>
      </c>
      <c r="T312" s="6">
        <f t="shared" si="190"/>
        <v>10391.286911599764</v>
      </c>
      <c r="U312" s="6">
        <f t="shared" si="189"/>
        <v>10118.499153782068</v>
      </c>
      <c r="V312" s="6">
        <f t="shared" si="189"/>
        <v>9845.711395964368</v>
      </c>
      <c r="W312" s="6">
        <f t="shared" si="189"/>
        <v>9572.923638146673</v>
      </c>
      <c r="X312" s="6">
        <f t="shared" si="189"/>
        <v>9300.135880328973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8531.25973553397</v>
      </c>
      <c r="T314" s="6">
        <f t="shared" si="190"/>
        <v>8313.029529279811</v>
      </c>
      <c r="U314" s="6">
        <f t="shared" si="189"/>
        <v>8094.799323025654</v>
      </c>
      <c r="V314" s="6">
        <f t="shared" si="189"/>
        <v>7876.569116771495</v>
      </c>
      <c r="W314" s="6">
        <f t="shared" si="189"/>
        <v>7658.338910517337</v>
      </c>
      <c r="X314" s="6">
        <f t="shared" si="189"/>
        <v>7440.108704263178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0</v>
      </c>
      <c r="T322" s="6">
        <f t="shared" si="194"/>
        <v>0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0</v>
      </c>
      <c r="T323" s="6">
        <f t="shared" si="194"/>
        <v>0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0</v>
      </c>
      <c r="T324" s="6">
        <f t="shared" si="194"/>
        <v>0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0</v>
      </c>
      <c r="T325" s="6">
        <f t="shared" si="194"/>
        <v>0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0</v>
      </c>
      <c r="T326" s="6">
        <f t="shared" si="194"/>
        <v>0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0</v>
      </c>
      <c r="T327" s="6">
        <f t="shared" si="194"/>
        <v>0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0</v>
      </c>
      <c r="T328" s="6">
        <f t="shared" si="194"/>
        <v>0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0</v>
      </c>
      <c r="T329" s="6">
        <f t="shared" si="194"/>
        <v>0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0</v>
      </c>
      <c r="T330" s="6">
        <f t="shared" si="194"/>
        <v>0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455.5405598627733</v>
      </c>
      <c r="S332" s="6">
        <f t="shared" si="193"/>
        <v>0</v>
      </c>
      <c r="T332" s="6">
        <f t="shared" si="194"/>
        <v>0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76781.33761980572</v>
      </c>
      <c r="T340" s="10">
        <f t="shared" si="214"/>
        <v>74817.26576351828</v>
      </c>
      <c r="U340" s="10">
        <f t="shared" si="214"/>
        <v>72853.19390723089</v>
      </c>
      <c r="V340" s="10">
        <f t="shared" si="214"/>
        <v>70889.12205094345</v>
      </c>
      <c r="W340" s="10">
        <f t="shared" si="214"/>
        <v>68925.05019465604</v>
      </c>
      <c r="X340" s="10">
        <f t="shared" si="214"/>
        <v>66960.9783383686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31992.224008252382</v>
      </c>
      <c r="T341" s="10">
        <f t="shared" si="214"/>
        <v>31173.860734799287</v>
      </c>
      <c r="U341" s="10">
        <f t="shared" si="214"/>
        <v>30355.497461346204</v>
      </c>
      <c r="V341" s="10">
        <f t="shared" si="214"/>
        <v>29537.134187893105</v>
      </c>
      <c r="W341" s="10">
        <f t="shared" si="214"/>
        <v>28718.770914440014</v>
      </c>
      <c r="X341" s="10">
        <f t="shared" si="214"/>
        <v>27900.407640986916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21328.149338834923</v>
      </c>
      <c r="T342" s="10">
        <f t="shared" si="214"/>
        <v>20782.573823199527</v>
      </c>
      <c r="U342" s="10">
        <f t="shared" si="214"/>
        <v>20236.998307564136</v>
      </c>
      <c r="V342" s="10">
        <f t="shared" si="214"/>
        <v>19691.422791928737</v>
      </c>
      <c r="W342" s="10">
        <f t="shared" si="214"/>
        <v>19145.847276293345</v>
      </c>
      <c r="X342" s="10">
        <f t="shared" si="214"/>
        <v>18600.271760657946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21328.149338834923</v>
      </c>
      <c r="T343" s="10">
        <f t="shared" si="214"/>
        <v>20782.573823199527</v>
      </c>
      <c r="U343" s="10">
        <f t="shared" si="214"/>
        <v>20236.998307564136</v>
      </c>
      <c r="V343" s="10">
        <f t="shared" si="214"/>
        <v>19691.422791928737</v>
      </c>
      <c r="W343" s="10">
        <f t="shared" si="214"/>
        <v>19145.847276293345</v>
      </c>
      <c r="X343" s="10">
        <f t="shared" si="214"/>
        <v>18600.271760657946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10664.074669417461</v>
      </c>
      <c r="T344" s="10">
        <f t="shared" si="214"/>
        <v>10391.286911599764</v>
      </c>
      <c r="U344" s="10">
        <f t="shared" si="214"/>
        <v>10118.499153782068</v>
      </c>
      <c r="V344" s="10">
        <f t="shared" si="214"/>
        <v>9845.711395964368</v>
      </c>
      <c r="W344" s="10">
        <f t="shared" si="214"/>
        <v>9572.923638146673</v>
      </c>
      <c r="X344" s="10">
        <f t="shared" si="214"/>
        <v>9300.135880328973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10664.074669417461</v>
      </c>
      <c r="T345" s="10">
        <f t="shared" si="214"/>
        <v>10391.286911599764</v>
      </c>
      <c r="U345" s="10">
        <f t="shared" si="214"/>
        <v>10118.499153782068</v>
      </c>
      <c r="V345" s="10">
        <f t="shared" si="214"/>
        <v>9845.711395964368</v>
      </c>
      <c r="W345" s="10">
        <f t="shared" si="214"/>
        <v>9572.923638146673</v>
      </c>
      <c r="X345" s="10">
        <f t="shared" si="214"/>
        <v>9300.135880328973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10664.074669417461</v>
      </c>
      <c r="T346" s="10">
        <f t="shared" si="214"/>
        <v>10391.286911599764</v>
      </c>
      <c r="U346" s="10">
        <f t="shared" si="214"/>
        <v>10118.499153782068</v>
      </c>
      <c r="V346" s="10">
        <f t="shared" si="214"/>
        <v>9845.711395964368</v>
      </c>
      <c r="W346" s="10">
        <f t="shared" si="214"/>
        <v>9572.923638146673</v>
      </c>
      <c r="X346" s="10">
        <f t="shared" si="214"/>
        <v>9300.135880328973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10664.074669417461</v>
      </c>
      <c r="T347" s="10">
        <f t="shared" si="214"/>
        <v>10391.286911599764</v>
      </c>
      <c r="U347" s="10">
        <f t="shared" si="214"/>
        <v>10118.499153782068</v>
      </c>
      <c r="V347" s="10">
        <f t="shared" si="214"/>
        <v>9845.711395964368</v>
      </c>
      <c r="W347" s="10">
        <f t="shared" si="214"/>
        <v>9572.923638146673</v>
      </c>
      <c r="X347" s="10">
        <f t="shared" si="214"/>
        <v>9300.135880328973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10664.074669417461</v>
      </c>
      <c r="T348" s="10">
        <f t="shared" si="214"/>
        <v>10391.286911599764</v>
      </c>
      <c r="U348" s="10">
        <f t="shared" si="214"/>
        <v>10118.499153782068</v>
      </c>
      <c r="V348" s="10">
        <f t="shared" si="214"/>
        <v>9845.711395964368</v>
      </c>
      <c r="W348" s="10">
        <f t="shared" si="214"/>
        <v>9572.923638146673</v>
      </c>
      <c r="X348" s="10">
        <f t="shared" si="214"/>
        <v>9300.135880328973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8829.4479102814</v>
      </c>
      <c r="S350" s="10">
        <f t="shared" si="213"/>
        <v>8531.25973553397</v>
      </c>
      <c r="T350" s="10">
        <f t="shared" si="214"/>
        <v>8313.029529279811</v>
      </c>
      <c r="U350" s="10">
        <f t="shared" si="214"/>
        <v>8094.799323025654</v>
      </c>
      <c r="V350" s="10">
        <f t="shared" si="214"/>
        <v>7876.569116771495</v>
      </c>
      <c r="W350" s="10">
        <f t="shared" si="214"/>
        <v>7658.338910517337</v>
      </c>
      <c r="X350" s="10">
        <f t="shared" si="214"/>
        <v>7440.108704263178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218899.59052740445</v>
      </c>
      <c r="S355" s="10">
        <f t="shared" si="232"/>
        <v>213281.49338834922</v>
      </c>
      <c r="T355" s="10">
        <f>SUM(T336:T354)</f>
        <v>207825.73823199532</v>
      </c>
      <c r="U355" s="10">
        <f>SUM(U336:U354)</f>
        <v>202369.98307564133</v>
      </c>
      <c r="V355" s="10">
        <f>SUM(V336:V354)</f>
        <v>196914.2279192874</v>
      </c>
      <c r="W355" s="10">
        <f>SUM(W336:W354)</f>
        <v>191458.4727629334</v>
      </c>
      <c r="X355" s="10">
        <f>SUM(X336:X354)</f>
        <v>186002.71760657948</v>
      </c>
    </row>
    <row r="358" ht="15.7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247702.20567709327</v>
      </c>
      <c r="T361" s="10">
        <f>S422</f>
        <v>242084.10853803807</v>
      </c>
      <c r="U361" s="10">
        <f>T422</f>
        <v>236628.3533816841</v>
      </c>
      <c r="V361" s="10">
        <f>U422</f>
        <v>231172.5982253301</v>
      </c>
      <c r="W361" s="10">
        <f>V422</f>
        <v>225716.84306897607</v>
      </c>
      <c r="X361" s="10">
        <f>W422</f>
        <v>220261.08791262205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-5618.097139055223</v>
      </c>
      <c r="T362" s="10">
        <f t="shared" si="235"/>
        <v>-5455.755156353959</v>
      </c>
      <c r="U362" s="10">
        <f t="shared" si="235"/>
        <v>-5455.755156353959</v>
      </c>
      <c r="V362" s="10">
        <f t="shared" si="235"/>
        <v>-5455.755156353959</v>
      </c>
      <c r="W362" s="10">
        <f t="shared" si="235"/>
        <v>-5455.755156353959</v>
      </c>
      <c r="X362" s="10">
        <f t="shared" si="235"/>
        <v>-5455.755156353959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242084.10853803804</v>
      </c>
      <c r="T364" s="10">
        <f>SUM(T361:T363)</f>
        <v>236628.3533816841</v>
      </c>
      <c r="U364" s="10">
        <f>SUM(U361:U363)</f>
        <v>231172.59822533015</v>
      </c>
      <c r="V364" s="10">
        <f>SUM(V361:V363)</f>
        <v>225716.84306897613</v>
      </c>
      <c r="W364" s="10">
        <f>SUM(W361:W363)</f>
        <v>220261.0879126221</v>
      </c>
      <c r="X364" s="10">
        <f>SUM(X361:X363)</f>
        <v>214805.3327562681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50837.66279298798</v>
      </c>
      <c r="T371" s="6">
        <f t="shared" si="242"/>
        <v>49691.954210153664</v>
      </c>
      <c r="U371" s="6">
        <f t="shared" si="241"/>
        <v>48546.24562731933</v>
      </c>
      <c r="V371" s="6">
        <f t="shared" si="241"/>
        <v>47400.53704448498</v>
      </c>
      <c r="W371" s="6">
        <f t="shared" si="241"/>
        <v>46254.82846165064</v>
      </c>
      <c r="X371" s="6">
        <f t="shared" si="241"/>
        <v>45109.119878816295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45390.77035088213</v>
      </c>
      <c r="T372" s="6">
        <f t="shared" si="242"/>
        <v>44367.816259065774</v>
      </c>
      <c r="U372" s="6">
        <f t="shared" si="241"/>
        <v>43344.862167249405</v>
      </c>
      <c r="V372" s="6">
        <f t="shared" si="241"/>
        <v>42321.90807543302</v>
      </c>
      <c r="W372" s="6">
        <f t="shared" si="241"/>
        <v>41298.953983616644</v>
      </c>
      <c r="X372" s="6">
        <f t="shared" si="241"/>
        <v>40275.99989180027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30260.513567254755</v>
      </c>
      <c r="T373" s="6">
        <f t="shared" si="242"/>
        <v>29578.544172710514</v>
      </c>
      <c r="U373" s="6">
        <f t="shared" si="241"/>
        <v>28896.57477816627</v>
      </c>
      <c r="V373" s="6">
        <f t="shared" si="241"/>
        <v>28214.605383622016</v>
      </c>
      <c r="W373" s="6">
        <f t="shared" si="241"/>
        <v>27532.635989077764</v>
      </c>
      <c r="X373" s="6">
        <f t="shared" si="241"/>
        <v>26850.66659453351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30260.513567254755</v>
      </c>
      <c r="T374" s="6">
        <f t="shared" si="242"/>
        <v>29578.544172710514</v>
      </c>
      <c r="U374" s="6">
        <f t="shared" si="241"/>
        <v>28896.57477816627</v>
      </c>
      <c r="V374" s="6">
        <f t="shared" si="241"/>
        <v>28214.605383622016</v>
      </c>
      <c r="W374" s="6">
        <f t="shared" si="241"/>
        <v>27532.635989077764</v>
      </c>
      <c r="X374" s="6">
        <f t="shared" si="241"/>
        <v>26850.66659453351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15130.256783627377</v>
      </c>
      <c r="T375" s="6">
        <f t="shared" si="242"/>
        <v>14789.272086355257</v>
      </c>
      <c r="U375" s="6">
        <f t="shared" si="241"/>
        <v>14448.287389083134</v>
      </c>
      <c r="V375" s="6">
        <f t="shared" si="241"/>
        <v>14107.302691811008</v>
      </c>
      <c r="W375" s="6">
        <f t="shared" si="241"/>
        <v>13766.317994538882</v>
      </c>
      <c r="X375" s="6">
        <f t="shared" si="241"/>
        <v>13425.333297266756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15130.256783627377</v>
      </c>
      <c r="T376" s="6">
        <f t="shared" si="242"/>
        <v>14789.272086355257</v>
      </c>
      <c r="U376" s="6">
        <f t="shared" si="241"/>
        <v>14448.287389083134</v>
      </c>
      <c r="V376" s="6">
        <f t="shared" si="241"/>
        <v>14107.302691811008</v>
      </c>
      <c r="W376" s="6">
        <f t="shared" si="241"/>
        <v>13766.317994538882</v>
      </c>
      <c r="X376" s="6">
        <f t="shared" si="241"/>
        <v>13425.333297266756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15130.256783627377</v>
      </c>
      <c r="T377" s="6">
        <f t="shared" si="242"/>
        <v>14789.272086355257</v>
      </c>
      <c r="U377" s="6">
        <f t="shared" si="241"/>
        <v>14448.287389083134</v>
      </c>
      <c r="V377" s="6">
        <f t="shared" si="241"/>
        <v>14107.302691811008</v>
      </c>
      <c r="W377" s="6">
        <f t="shared" si="241"/>
        <v>13766.317994538882</v>
      </c>
      <c r="X377" s="6">
        <f t="shared" si="241"/>
        <v>13425.333297266756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15130.256783627377</v>
      </c>
      <c r="T378" s="6">
        <f t="shared" si="242"/>
        <v>14789.272086355257</v>
      </c>
      <c r="U378" s="6">
        <f t="shared" si="241"/>
        <v>14448.287389083134</v>
      </c>
      <c r="V378" s="6">
        <f t="shared" si="241"/>
        <v>14107.302691811008</v>
      </c>
      <c r="W378" s="6">
        <f t="shared" si="241"/>
        <v>13766.317994538882</v>
      </c>
      <c r="X378" s="6">
        <f t="shared" si="241"/>
        <v>13425.333297266756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15130.256783627377</v>
      </c>
      <c r="T379" s="6">
        <f t="shared" si="242"/>
        <v>14789.272086355257</v>
      </c>
      <c r="U379" s="6">
        <f t="shared" si="241"/>
        <v>14448.287389083134</v>
      </c>
      <c r="V379" s="6">
        <f t="shared" si="241"/>
        <v>14107.302691811008</v>
      </c>
      <c r="W379" s="6">
        <f t="shared" si="241"/>
        <v>13766.317994538882</v>
      </c>
      <c r="X379" s="6">
        <f t="shared" si="241"/>
        <v>13425.333297266756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9683.364341521521</v>
      </c>
      <c r="T381" s="6">
        <f t="shared" si="242"/>
        <v>9465.134135267364</v>
      </c>
      <c r="U381" s="6">
        <f t="shared" si="241"/>
        <v>9246.903929013206</v>
      </c>
      <c r="V381" s="6">
        <f t="shared" si="241"/>
        <v>9028.673722759046</v>
      </c>
      <c r="W381" s="6">
        <f t="shared" si="241"/>
        <v>8810.443516504885</v>
      </c>
      <c r="X381" s="6">
        <f t="shared" si="241"/>
        <v>8592.213310250723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0</v>
      </c>
      <c r="T389" s="6">
        <f t="shared" si="246"/>
        <v>0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0</v>
      </c>
      <c r="T390" s="6">
        <f t="shared" si="246"/>
        <v>0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0</v>
      </c>
      <c r="T391" s="6">
        <f t="shared" si="246"/>
        <v>0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0</v>
      </c>
      <c r="T392" s="6">
        <f t="shared" si="246"/>
        <v>0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0</v>
      </c>
      <c r="T393" s="6">
        <f t="shared" si="246"/>
        <v>0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0</v>
      </c>
      <c r="T394" s="6">
        <f t="shared" si="246"/>
        <v>0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0</v>
      </c>
      <c r="T395" s="6">
        <f t="shared" si="246"/>
        <v>0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0</v>
      </c>
      <c r="T396" s="6">
        <f t="shared" si="246"/>
        <v>0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0</v>
      </c>
      <c r="T397" s="6">
        <f t="shared" si="246"/>
        <v>0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517.0632052722747</v>
      </c>
      <c r="S399" s="6">
        <f t="shared" si="245"/>
        <v>0</v>
      </c>
      <c r="T399" s="6">
        <f t="shared" si="246"/>
        <v>0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50837.66279298798</v>
      </c>
      <c r="T407" s="10">
        <f t="shared" si="265"/>
        <v>49691.954210153664</v>
      </c>
      <c r="U407" s="10">
        <f t="shared" si="265"/>
        <v>48546.24562731933</v>
      </c>
      <c r="V407" s="10">
        <f t="shared" si="265"/>
        <v>47400.53704448498</v>
      </c>
      <c r="W407" s="10">
        <f t="shared" si="265"/>
        <v>46254.82846165064</v>
      </c>
      <c r="X407" s="10">
        <f t="shared" si="265"/>
        <v>45109.119878816295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45390.77035088213</v>
      </c>
      <c r="T408" s="10">
        <f t="shared" si="265"/>
        <v>44367.816259065774</v>
      </c>
      <c r="U408" s="10">
        <f t="shared" si="265"/>
        <v>43344.862167249405</v>
      </c>
      <c r="V408" s="10">
        <f t="shared" si="265"/>
        <v>42321.90807543302</v>
      </c>
      <c r="W408" s="10">
        <f t="shared" si="265"/>
        <v>41298.953983616644</v>
      </c>
      <c r="X408" s="10">
        <f t="shared" si="265"/>
        <v>40275.99989180027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30260.513567254755</v>
      </c>
      <c r="T409" s="10">
        <f t="shared" si="265"/>
        <v>29578.544172710514</v>
      </c>
      <c r="U409" s="10">
        <f t="shared" si="265"/>
        <v>28896.57477816627</v>
      </c>
      <c r="V409" s="10">
        <f t="shared" si="265"/>
        <v>28214.605383622016</v>
      </c>
      <c r="W409" s="10">
        <f t="shared" si="265"/>
        <v>27532.635989077764</v>
      </c>
      <c r="X409" s="10">
        <f t="shared" si="265"/>
        <v>26850.66659453351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30260.513567254755</v>
      </c>
      <c r="T410" s="10">
        <f t="shared" si="265"/>
        <v>29578.544172710514</v>
      </c>
      <c r="U410" s="10">
        <f t="shared" si="265"/>
        <v>28896.57477816627</v>
      </c>
      <c r="V410" s="10">
        <f t="shared" si="265"/>
        <v>28214.605383622016</v>
      </c>
      <c r="W410" s="10">
        <f t="shared" si="265"/>
        <v>27532.635989077764</v>
      </c>
      <c r="X410" s="10">
        <f t="shared" si="265"/>
        <v>26850.66659453351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15130.256783627377</v>
      </c>
      <c r="T411" s="10">
        <f t="shared" si="265"/>
        <v>14789.272086355257</v>
      </c>
      <c r="U411" s="10">
        <f t="shared" si="265"/>
        <v>14448.287389083134</v>
      </c>
      <c r="V411" s="10">
        <f t="shared" si="265"/>
        <v>14107.302691811008</v>
      </c>
      <c r="W411" s="10">
        <f t="shared" si="265"/>
        <v>13766.317994538882</v>
      </c>
      <c r="X411" s="10">
        <f t="shared" si="265"/>
        <v>13425.333297266756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15130.256783627377</v>
      </c>
      <c r="T412" s="10">
        <f t="shared" si="265"/>
        <v>14789.272086355257</v>
      </c>
      <c r="U412" s="10">
        <f t="shared" si="265"/>
        <v>14448.287389083134</v>
      </c>
      <c r="V412" s="10">
        <f t="shared" si="265"/>
        <v>14107.302691811008</v>
      </c>
      <c r="W412" s="10">
        <f t="shared" si="265"/>
        <v>13766.317994538882</v>
      </c>
      <c r="X412" s="10">
        <f t="shared" si="265"/>
        <v>13425.333297266756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15130.256783627377</v>
      </c>
      <c r="T413" s="10">
        <f t="shared" si="265"/>
        <v>14789.272086355257</v>
      </c>
      <c r="U413" s="10">
        <f t="shared" si="265"/>
        <v>14448.287389083134</v>
      </c>
      <c r="V413" s="10">
        <f t="shared" si="265"/>
        <v>14107.302691811008</v>
      </c>
      <c r="W413" s="10">
        <f t="shared" si="265"/>
        <v>13766.317994538882</v>
      </c>
      <c r="X413" s="10">
        <f t="shared" si="265"/>
        <v>13425.333297266756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15130.256783627377</v>
      </c>
      <c r="T414" s="10">
        <f t="shared" si="265"/>
        <v>14789.272086355257</v>
      </c>
      <c r="U414" s="10">
        <f t="shared" si="265"/>
        <v>14448.287389083134</v>
      </c>
      <c r="V414" s="10">
        <f t="shared" si="265"/>
        <v>14107.302691811008</v>
      </c>
      <c r="W414" s="10">
        <f t="shared" si="265"/>
        <v>13766.317994538882</v>
      </c>
      <c r="X414" s="10">
        <f t="shared" si="265"/>
        <v>13425.333297266756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15130.256783627377</v>
      </c>
      <c r="T415" s="10">
        <f t="shared" si="265"/>
        <v>14789.272086355257</v>
      </c>
      <c r="U415" s="10">
        <f t="shared" si="265"/>
        <v>14448.287389083134</v>
      </c>
      <c r="V415" s="10">
        <f t="shared" si="265"/>
        <v>14107.302691811008</v>
      </c>
      <c r="W415" s="10">
        <f t="shared" si="265"/>
        <v>13766.317994538882</v>
      </c>
      <c r="X415" s="10">
        <f t="shared" si="265"/>
        <v>13425.333297266756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10021.901537483207</v>
      </c>
      <c r="S417" s="10">
        <f t="shared" si="264"/>
        <v>9683.364341521521</v>
      </c>
      <c r="T417" s="10">
        <f t="shared" si="265"/>
        <v>9465.134135267364</v>
      </c>
      <c r="U417" s="10">
        <f t="shared" si="265"/>
        <v>9246.903929013206</v>
      </c>
      <c r="V417" s="10">
        <f t="shared" si="265"/>
        <v>9028.673722759046</v>
      </c>
      <c r="W417" s="10">
        <f t="shared" si="265"/>
        <v>8810.443516504885</v>
      </c>
      <c r="X417" s="10">
        <f t="shared" si="265"/>
        <v>8592.213310250723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247702.20567709327</v>
      </c>
      <c r="S422" s="10">
        <f t="shared" si="283"/>
        <v>242084.10853803807</v>
      </c>
      <c r="T422" s="10">
        <f>SUM(T403:T421)</f>
        <v>236628.3533816841</v>
      </c>
      <c r="U422" s="10">
        <f>SUM(U403:U421)</f>
        <v>231172.5982253301</v>
      </c>
      <c r="V422" s="10">
        <f>SUM(V403:V421)</f>
        <v>225716.84306897607</v>
      </c>
      <c r="W422" s="10">
        <f>SUM(W403:W421)</f>
        <v>220261.08791262205</v>
      </c>
      <c r="X422" s="10">
        <f>SUM(X403:X421)</f>
        <v>214805.33275626804</v>
      </c>
    </row>
    <row r="425" ht="15.7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275643.488401589</v>
      </c>
      <c r="T428" s="10">
        <f>S489</f>
        <v>270025.3912625338</v>
      </c>
      <c r="U428" s="10">
        <f>T489</f>
        <v>264569.63610617985</v>
      </c>
      <c r="V428" s="10">
        <f>U489</f>
        <v>259113.8809498259</v>
      </c>
      <c r="W428" s="10">
        <f>V489</f>
        <v>253658.12579347193</v>
      </c>
      <c r="X428" s="10">
        <f>W489</f>
        <v>248202.37063711797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-5618.097139055223</v>
      </c>
      <c r="T429" s="10">
        <f t="shared" si="286"/>
        <v>-5455.755156353959</v>
      </c>
      <c r="U429" s="10">
        <f t="shared" si="286"/>
        <v>-5455.755156353959</v>
      </c>
      <c r="V429" s="10">
        <f t="shared" si="286"/>
        <v>-5455.755156353959</v>
      </c>
      <c r="W429" s="10">
        <f t="shared" si="286"/>
        <v>-5455.755156353959</v>
      </c>
      <c r="X429" s="10">
        <f t="shared" si="286"/>
        <v>-5455.755156353959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270025.3912625338</v>
      </c>
      <c r="T431" s="10">
        <f>SUM(T428:T430)</f>
        <v>264569.63610617985</v>
      </c>
      <c r="U431" s="10">
        <f>SUM(U428:U430)</f>
        <v>259113.8809498259</v>
      </c>
      <c r="V431" s="10">
        <f>SUM(V428:V430)</f>
        <v>253658.12579347193</v>
      </c>
      <c r="W431" s="10">
        <f>SUM(W428:W430)</f>
        <v>248202.37063711797</v>
      </c>
      <c r="X431" s="10">
        <f>SUM(X428:X430)</f>
        <v>242746.615480764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56705.332165132095</v>
      </c>
      <c r="T438" s="6">
        <f t="shared" si="293"/>
        <v>55559.62358229777</v>
      </c>
      <c r="U438" s="6">
        <f t="shared" si="292"/>
        <v>54413.914999463435</v>
      </c>
      <c r="V438" s="6">
        <f t="shared" si="292"/>
        <v>53268.2064166291</v>
      </c>
      <c r="W438" s="6">
        <f t="shared" si="292"/>
        <v>52122.49783379477</v>
      </c>
      <c r="X438" s="6">
        <f t="shared" si="292"/>
        <v>50976.78925096044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202519.04344690032</v>
      </c>
      <c r="T445" s="6">
        <f t="shared" si="293"/>
        <v>198427.2270796349</v>
      </c>
      <c r="U445" s="6">
        <f t="shared" si="292"/>
        <v>194335.41071236943</v>
      </c>
      <c r="V445" s="6">
        <f t="shared" si="292"/>
        <v>190243.59434510395</v>
      </c>
      <c r="W445" s="6">
        <f t="shared" si="292"/>
        <v>186151.77797783847</v>
      </c>
      <c r="X445" s="6">
        <f t="shared" si="292"/>
        <v>182059.961610573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10801.015650501351</v>
      </c>
      <c r="T448" s="6">
        <f t="shared" si="293"/>
        <v>10582.785444247194</v>
      </c>
      <c r="U448" s="6">
        <f t="shared" si="292"/>
        <v>10364.555237993036</v>
      </c>
      <c r="V448" s="6">
        <f t="shared" si="292"/>
        <v>10146.325031738877</v>
      </c>
      <c r="W448" s="6">
        <f t="shared" si="292"/>
        <v>9928.094825484719</v>
      </c>
      <c r="X448" s="6">
        <f t="shared" si="292"/>
        <v>9709.86461923056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0</v>
      </c>
      <c r="T456" s="6">
        <f t="shared" si="297"/>
        <v>0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0</v>
      </c>
      <c r="T463" s="6">
        <f t="shared" si="297"/>
        <v>0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673.1522894372566</v>
      </c>
      <c r="S466" s="6">
        <f t="shared" si="296"/>
        <v>0</v>
      </c>
      <c r="T466" s="6">
        <f t="shared" si="297"/>
        <v>0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56705.332165132095</v>
      </c>
      <c r="T474" s="10">
        <f t="shared" si="316"/>
        <v>55559.62358229777</v>
      </c>
      <c r="U474" s="10">
        <f t="shared" si="316"/>
        <v>54413.914999463435</v>
      </c>
      <c r="V474" s="10">
        <f t="shared" si="316"/>
        <v>53268.2064166291</v>
      </c>
      <c r="W474" s="10">
        <f t="shared" si="316"/>
        <v>52122.49783379477</v>
      </c>
      <c r="X474" s="10">
        <f t="shared" si="316"/>
        <v>50976.78925096044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202519.04344690032</v>
      </c>
      <c r="T481" s="10">
        <f t="shared" si="316"/>
        <v>198427.2270796349</v>
      </c>
      <c r="U481" s="10">
        <f t="shared" si="316"/>
        <v>194335.41071236943</v>
      </c>
      <c r="V481" s="10">
        <f t="shared" si="316"/>
        <v>190243.59434510395</v>
      </c>
      <c r="W481" s="10">
        <f t="shared" si="316"/>
        <v>186151.77797783847</v>
      </c>
      <c r="X481" s="10">
        <f t="shared" si="316"/>
        <v>182059.961610573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13047.275257033887</v>
      </c>
      <c r="S484" s="10">
        <f t="shared" si="315"/>
        <v>10801.015650501351</v>
      </c>
      <c r="T484" s="10">
        <f t="shared" si="316"/>
        <v>10582.785444247194</v>
      </c>
      <c r="U484" s="10">
        <f t="shared" si="316"/>
        <v>10364.555237993036</v>
      </c>
      <c r="V484" s="10">
        <f t="shared" si="316"/>
        <v>10146.325031738877</v>
      </c>
      <c r="W484" s="10">
        <f t="shared" si="316"/>
        <v>9928.094825484719</v>
      </c>
      <c r="X484" s="10">
        <f t="shared" si="316"/>
        <v>9709.86461923056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275643.488401589</v>
      </c>
      <c r="S489" s="10">
        <f t="shared" si="334"/>
        <v>270025.3912625338</v>
      </c>
      <c r="T489" s="10">
        <f>SUM(T470:T488)</f>
        <v>264569.63610617985</v>
      </c>
      <c r="U489" s="10">
        <f>SUM(U470:U488)</f>
        <v>259113.8809498259</v>
      </c>
      <c r="V489" s="10">
        <f>SUM(V470:V488)</f>
        <v>253658.12579347193</v>
      </c>
      <c r="W489" s="10">
        <f>SUM(W470:W488)</f>
        <v>248202.37063711797</v>
      </c>
      <c r="X489" s="10">
        <f>SUM(X470:X488)</f>
        <v>242746.615480764</v>
      </c>
    </row>
    <row r="492" ht="15.7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401127.6781675206</v>
      </c>
      <c r="T495" s="10">
        <f>S556</f>
        <v>395509.58102846536</v>
      </c>
      <c r="U495" s="10">
        <f>T556</f>
        <v>390053.8258721115</v>
      </c>
      <c r="V495" s="10">
        <f>U556</f>
        <v>384598.07071575755</v>
      </c>
      <c r="W495" s="10">
        <f>V556</f>
        <v>379142.3155594036</v>
      </c>
      <c r="X495" s="10">
        <f>W556</f>
        <v>373686.5604030497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-5618.097139055223</v>
      </c>
      <c r="T496" s="10">
        <f t="shared" si="337"/>
        <v>-5455.755156353959</v>
      </c>
      <c r="U496" s="10">
        <f t="shared" si="337"/>
        <v>-5455.755156353959</v>
      </c>
      <c r="V496" s="10">
        <f t="shared" si="337"/>
        <v>-5455.755156353959</v>
      </c>
      <c r="W496" s="10">
        <f t="shared" si="337"/>
        <v>-5455.755156353959</v>
      </c>
      <c r="X496" s="10">
        <f t="shared" si="337"/>
        <v>-5455.755156353959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395509.5810284654</v>
      </c>
      <c r="T498" s="10">
        <f>SUM(T495:T497)</f>
        <v>390053.8258721114</v>
      </c>
      <c r="U498" s="10">
        <f>SUM(U495:U497)</f>
        <v>384598.07071575755</v>
      </c>
      <c r="V498" s="10">
        <f>SUM(V495:V497)</f>
        <v>379142.3155594036</v>
      </c>
      <c r="W498" s="10">
        <f>SUM(W495:W497)</f>
        <v>373686.5604030497</v>
      </c>
      <c r="X498" s="10">
        <f>SUM(X495:X497)</f>
        <v>368230.80524669576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296632.18577134906</v>
      </c>
      <c r="T501" s="6">
        <f t="shared" si="341"/>
        <v>292540.3694040836</v>
      </c>
      <c r="U501" s="6">
        <f t="shared" si="341"/>
        <v>288448.55303681816</v>
      </c>
      <c r="V501" s="6">
        <f t="shared" si="341"/>
        <v>284356.73666955275</v>
      </c>
      <c r="W501" s="6">
        <f t="shared" si="341"/>
        <v>280264.92030228727</v>
      </c>
      <c r="X501" s="6">
        <f t="shared" si="341"/>
        <v>276173.1039350218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83057.01201597773</v>
      </c>
      <c r="T505" s="6">
        <f t="shared" si="344"/>
        <v>81911.3034331434</v>
      </c>
      <c r="U505" s="6">
        <f t="shared" si="343"/>
        <v>80765.59485030908</v>
      </c>
      <c r="V505" s="6">
        <f t="shared" si="343"/>
        <v>79619.88626747475</v>
      </c>
      <c r="W505" s="6">
        <f t="shared" si="343"/>
        <v>78474.17768464044</v>
      </c>
      <c r="X505" s="6">
        <f t="shared" si="343"/>
        <v>77328.46910180611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15820.383241138617</v>
      </c>
      <c r="T515" s="6">
        <f t="shared" si="344"/>
        <v>15602.153034884457</v>
      </c>
      <c r="U515" s="6">
        <f t="shared" si="343"/>
        <v>15383.922828630302</v>
      </c>
      <c r="V515" s="6">
        <f t="shared" si="343"/>
        <v>15165.692622376146</v>
      </c>
      <c r="W515" s="6">
        <f t="shared" si="343"/>
        <v>14947.462416121987</v>
      </c>
      <c r="X515" s="6">
        <f t="shared" si="343"/>
        <v>14729.23220986783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0</v>
      </c>
      <c r="T519" s="6">
        <f aca="true" t="shared" si="348" ref="T519:X533">T21*T501</f>
        <v>0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0</v>
      </c>
      <c r="T523" s="6">
        <f t="shared" si="348"/>
        <v>0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709.6187966593754</v>
      </c>
      <c r="S533" s="6">
        <f t="shared" si="347"/>
        <v>0</v>
      </c>
      <c r="T533" s="6">
        <f t="shared" si="348"/>
        <v>0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296632.18577134906</v>
      </c>
      <c r="T537" s="10">
        <f aca="true" t="shared" si="367" ref="T537:X551">T519+T501</f>
        <v>292540.3694040836</v>
      </c>
      <c r="U537" s="10">
        <f t="shared" si="367"/>
        <v>288448.55303681816</v>
      </c>
      <c r="V537" s="10">
        <f t="shared" si="367"/>
        <v>284356.73666955275</v>
      </c>
      <c r="W537" s="10">
        <f t="shared" si="367"/>
        <v>280264.92030228727</v>
      </c>
      <c r="X537" s="10">
        <f t="shared" si="367"/>
        <v>276173.1039350218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83057.01201597773</v>
      </c>
      <c r="T541" s="10">
        <f t="shared" si="367"/>
        <v>81911.3034331434</v>
      </c>
      <c r="U541" s="10">
        <f t="shared" si="367"/>
        <v>80765.59485030908</v>
      </c>
      <c r="V541" s="10">
        <f t="shared" si="367"/>
        <v>79619.88626747475</v>
      </c>
      <c r="W541" s="10">
        <f t="shared" si="367"/>
        <v>78474.17768464044</v>
      </c>
      <c r="X541" s="10">
        <f t="shared" si="367"/>
        <v>77328.46910180611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13754.081970544954</v>
      </c>
      <c r="S551" s="10">
        <f t="shared" si="366"/>
        <v>15820.383241138617</v>
      </c>
      <c r="T551" s="10">
        <f t="shared" si="367"/>
        <v>15602.153034884457</v>
      </c>
      <c r="U551" s="10">
        <f t="shared" si="367"/>
        <v>15383.922828630302</v>
      </c>
      <c r="V551" s="10">
        <f t="shared" si="367"/>
        <v>15165.692622376146</v>
      </c>
      <c r="W551" s="10">
        <f t="shared" si="367"/>
        <v>14947.462416121987</v>
      </c>
      <c r="X551" s="10">
        <f t="shared" si="367"/>
        <v>14729.23220986783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401127.6781675206</v>
      </c>
      <c r="S556" s="10">
        <f t="shared" si="385"/>
        <v>395509.58102846536</v>
      </c>
      <c r="T556" s="10">
        <f>SUM(T537:T555)</f>
        <v>390053.8258721115</v>
      </c>
      <c r="U556" s="10">
        <f>SUM(U537:U555)</f>
        <v>384598.07071575755</v>
      </c>
      <c r="V556" s="10">
        <f>SUM(V537:V555)</f>
        <v>379142.3155594036</v>
      </c>
      <c r="W556" s="10">
        <f>SUM(W537:W555)</f>
        <v>373686.5604030497</v>
      </c>
      <c r="X556" s="10">
        <f>SUM(X537:X555)</f>
        <v>368230.80524669576</v>
      </c>
    </row>
    <row r="559" ht="15.7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405622.60441396694</v>
      </c>
      <c r="T562" s="10">
        <f>S624</f>
        <v>400004.50727491174</v>
      </c>
      <c r="U562" s="10">
        <f>T624</f>
        <v>394548.75211855787</v>
      </c>
      <c r="V562" s="10">
        <f>U624</f>
        <v>389092.99696220394</v>
      </c>
      <c r="W562" s="10">
        <f>V624</f>
        <v>383637.24180585</v>
      </c>
      <c r="X562" s="10">
        <f>W624</f>
        <v>378181.4866494961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-5618.097139055223</v>
      </c>
      <c r="T564" s="10">
        <f t="shared" si="388"/>
        <v>-5455.755156353959</v>
      </c>
      <c r="U564" s="10">
        <f t="shared" si="388"/>
        <v>-5455.755156353959</v>
      </c>
      <c r="V564" s="10">
        <f t="shared" si="388"/>
        <v>-5455.755156353959</v>
      </c>
      <c r="W564" s="10">
        <f t="shared" si="388"/>
        <v>-5455.755156353959</v>
      </c>
      <c r="X564" s="10">
        <f t="shared" si="388"/>
        <v>-5455.755156353959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400004.50727491174</v>
      </c>
      <c r="T566" s="10">
        <f>SUM(T562:T565)</f>
        <v>394548.7521185578</v>
      </c>
      <c r="U566" s="10">
        <f>SUM(U562:U565)</f>
        <v>389092.99696220394</v>
      </c>
      <c r="V566" s="10">
        <f>SUM(V562:V565)</f>
        <v>383637.24180585</v>
      </c>
      <c r="W566" s="10">
        <f>SUM(W562:W565)</f>
        <v>378181.4866494961</v>
      </c>
      <c r="X566" s="10">
        <f>SUM(X562:X565)</f>
        <v>372725.73149314214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100001.12681872793</v>
      </c>
      <c r="T570" s="6">
        <f t="shared" si="393"/>
        <v>98637.18802963945</v>
      </c>
      <c r="U570" s="6">
        <f aca="true" t="shared" si="394" ref="U570:X583">U$566*$C570</f>
        <v>97273.24924055098</v>
      </c>
      <c r="V570" s="6">
        <f t="shared" si="394"/>
        <v>95909.3104514625</v>
      </c>
      <c r="W570" s="6">
        <f t="shared" si="394"/>
        <v>94545.37166237402</v>
      </c>
      <c r="X570" s="6">
        <f t="shared" si="394"/>
        <v>93181.43287328554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100001.12681872793</v>
      </c>
      <c r="T571" s="6">
        <f aca="true" t="shared" si="395" ref="T571:T583">T$566*$C571</f>
        <v>98637.18802963945</v>
      </c>
      <c r="U571" s="6">
        <f t="shared" si="394"/>
        <v>97273.24924055098</v>
      </c>
      <c r="V571" s="6">
        <f t="shared" si="394"/>
        <v>95909.3104514625</v>
      </c>
      <c r="W571" s="6">
        <f t="shared" si="394"/>
        <v>94545.37166237402</v>
      </c>
      <c r="X571" s="6">
        <f t="shared" si="394"/>
        <v>93181.43287328554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100001.12681872793</v>
      </c>
      <c r="T572" s="6">
        <f t="shared" si="395"/>
        <v>98637.18802963945</v>
      </c>
      <c r="U572" s="6">
        <f t="shared" si="394"/>
        <v>97273.24924055098</v>
      </c>
      <c r="V572" s="6">
        <f t="shared" si="394"/>
        <v>95909.3104514625</v>
      </c>
      <c r="W572" s="6">
        <f t="shared" si="394"/>
        <v>94545.37166237402</v>
      </c>
      <c r="X572" s="6">
        <f t="shared" si="394"/>
        <v>93181.43287328554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84000.94652773146</v>
      </c>
      <c r="T573" s="6">
        <f t="shared" si="395"/>
        <v>82855.23794489713</v>
      </c>
      <c r="U573" s="6">
        <f t="shared" si="394"/>
        <v>81709.52936206282</v>
      </c>
      <c r="V573" s="6">
        <f t="shared" si="394"/>
        <v>80563.8207792285</v>
      </c>
      <c r="W573" s="6">
        <f t="shared" si="394"/>
        <v>79418.11219639417</v>
      </c>
      <c r="X573" s="6">
        <f t="shared" si="394"/>
        <v>78272.40361355984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16000.18029099647</v>
      </c>
      <c r="T583" s="6">
        <f t="shared" si="395"/>
        <v>15781.950084742313</v>
      </c>
      <c r="U583" s="6">
        <f t="shared" si="394"/>
        <v>15563.719878488158</v>
      </c>
      <c r="V583" s="6">
        <f t="shared" si="394"/>
        <v>15345.489672234</v>
      </c>
      <c r="W583" s="6">
        <f t="shared" si="394"/>
        <v>15127.259465979843</v>
      </c>
      <c r="X583" s="6">
        <f t="shared" si="394"/>
        <v>14909.029259725687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0</v>
      </c>
      <c r="T588" s="6">
        <f t="shared" si="399"/>
        <v>0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0</v>
      </c>
      <c r="T589" s="6">
        <f t="shared" si="399"/>
        <v>0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0</v>
      </c>
      <c r="T590" s="6">
        <f t="shared" si="399"/>
        <v>0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0</v>
      </c>
      <c r="T591" s="6">
        <f t="shared" si="399"/>
        <v>0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842.4643996983743</v>
      </c>
      <c r="S601" s="6">
        <f t="shared" si="398"/>
        <v>0</v>
      </c>
      <c r="T601" s="6">
        <f t="shared" si="399"/>
        <v>0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100001.12681872793</v>
      </c>
      <c r="T606" s="10">
        <f t="shared" si="418"/>
        <v>98637.18802963945</v>
      </c>
      <c r="U606" s="10">
        <f t="shared" si="418"/>
        <v>97273.24924055098</v>
      </c>
      <c r="V606" s="10">
        <f t="shared" si="418"/>
        <v>95909.3104514625</v>
      </c>
      <c r="W606" s="10">
        <f t="shared" si="418"/>
        <v>94545.37166237402</v>
      </c>
      <c r="X606" s="10">
        <f t="shared" si="418"/>
        <v>93181.43287328554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100001.12681872793</v>
      </c>
      <c r="T607" s="10">
        <f t="shared" si="418"/>
        <v>98637.18802963945</v>
      </c>
      <c r="U607" s="10">
        <f t="shared" si="418"/>
        <v>97273.24924055098</v>
      </c>
      <c r="V607" s="10">
        <f t="shared" si="418"/>
        <v>95909.3104514625</v>
      </c>
      <c r="W607" s="10">
        <f t="shared" si="418"/>
        <v>94545.37166237402</v>
      </c>
      <c r="X607" s="10">
        <f t="shared" si="418"/>
        <v>93181.43287328554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100001.12681872793</v>
      </c>
      <c r="T608" s="10">
        <f t="shared" si="418"/>
        <v>98637.18802963945</v>
      </c>
      <c r="U608" s="10">
        <f t="shared" si="418"/>
        <v>97273.24924055098</v>
      </c>
      <c r="V608" s="10">
        <f t="shared" si="418"/>
        <v>95909.3104514625</v>
      </c>
      <c r="W608" s="10">
        <f t="shared" si="418"/>
        <v>94545.37166237402</v>
      </c>
      <c r="X608" s="10">
        <f t="shared" si="418"/>
        <v>93181.43287328554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84000.94652773146</v>
      </c>
      <c r="T609" s="10">
        <f t="shared" si="418"/>
        <v>82855.23794489713</v>
      </c>
      <c r="U609" s="10">
        <f t="shared" si="418"/>
        <v>81709.52936206282</v>
      </c>
      <c r="V609" s="10">
        <f t="shared" si="418"/>
        <v>80563.8207792285</v>
      </c>
      <c r="W609" s="10">
        <f t="shared" si="418"/>
        <v>79418.11219639417</v>
      </c>
      <c r="X609" s="10">
        <f t="shared" si="418"/>
        <v>78272.40361355984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16328.942335330255</v>
      </c>
      <c r="S619" s="10">
        <f t="shared" si="417"/>
        <v>16000.18029099647</v>
      </c>
      <c r="T619" s="10">
        <f t="shared" si="418"/>
        <v>15781.950084742313</v>
      </c>
      <c r="U619" s="10">
        <f t="shared" si="418"/>
        <v>15563.719878488158</v>
      </c>
      <c r="V619" s="10">
        <f t="shared" si="418"/>
        <v>15345.489672234</v>
      </c>
      <c r="W619" s="10">
        <f t="shared" si="418"/>
        <v>15127.259465979843</v>
      </c>
      <c r="X619" s="10">
        <f t="shared" si="418"/>
        <v>14909.029259725687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405622.60441396694</v>
      </c>
      <c r="S624" s="10">
        <f t="shared" si="436"/>
        <v>400004.50727491174</v>
      </c>
      <c r="T624" s="10">
        <f>SUM(T605:T623)</f>
        <v>394548.75211855787</v>
      </c>
      <c r="U624" s="10">
        <f>SUM(U605:U623)</f>
        <v>389092.99696220394</v>
      </c>
      <c r="V624" s="10">
        <f>SUM(V605:V623)</f>
        <v>383637.24180585</v>
      </c>
      <c r="W624" s="10">
        <f>SUM(W605:W623)</f>
        <v>378181.4866494961</v>
      </c>
      <c r="X624" s="10">
        <f>SUM(X605:X623)</f>
        <v>372725.73149314214</v>
      </c>
    </row>
    <row r="627" ht="15.7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438899.07049685036</v>
      </c>
      <c r="T630" s="10">
        <f>S692</f>
        <v>433280.9733577951</v>
      </c>
      <c r="U630" s="10">
        <f>T692</f>
        <v>427825.21820144117</v>
      </c>
      <c r="V630" s="10">
        <f>U692</f>
        <v>422369.46304508724</v>
      </c>
      <c r="W630" s="10">
        <f>V692</f>
        <v>416913.7078887333</v>
      </c>
      <c r="X630" s="10">
        <f>W692</f>
        <v>411457.9527323794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-5618.097139055223</v>
      </c>
      <c r="T632" s="10">
        <f t="shared" si="439"/>
        <v>-5455.755156353959</v>
      </c>
      <c r="U632" s="10">
        <f t="shared" si="439"/>
        <v>-5455.755156353959</v>
      </c>
      <c r="V632" s="10">
        <f t="shared" si="439"/>
        <v>-5455.755156353959</v>
      </c>
      <c r="W632" s="10">
        <f t="shared" si="439"/>
        <v>-5455.755156353959</v>
      </c>
      <c r="X632" s="10">
        <f t="shared" si="439"/>
        <v>-5455.755156353959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433280.97335779516</v>
      </c>
      <c r="T634" s="10">
        <f>SUM(T630:T633)</f>
        <v>427825.21820144117</v>
      </c>
      <c r="U634" s="10">
        <f>SUM(U630:U633)</f>
        <v>422369.46304508724</v>
      </c>
      <c r="V634" s="10">
        <f>SUM(V630:V633)</f>
        <v>416913.7078887333</v>
      </c>
      <c r="W634" s="10">
        <f>SUM(W630:W633)</f>
        <v>411457.9527323794</v>
      </c>
      <c r="X634" s="10">
        <f>SUM(X630:X633)</f>
        <v>406002.19757602544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162480.36500917317</v>
      </c>
      <c r="T639" s="6">
        <f aca="true" t="shared" si="446" ref="T639:T651">T$634*$C639</f>
        <v>160434.45682554043</v>
      </c>
      <c r="U639" s="6">
        <f t="shared" si="445"/>
        <v>158388.54864190772</v>
      </c>
      <c r="V639" s="6">
        <f t="shared" si="445"/>
        <v>156342.64045827498</v>
      </c>
      <c r="W639" s="6">
        <f t="shared" si="445"/>
        <v>154296.73227464227</v>
      </c>
      <c r="X639" s="6">
        <f t="shared" si="445"/>
        <v>152250.82409100953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162480.36500917317</v>
      </c>
      <c r="T640" s="6">
        <f t="shared" si="446"/>
        <v>160434.45682554043</v>
      </c>
      <c r="U640" s="6">
        <f t="shared" si="445"/>
        <v>158388.54864190772</v>
      </c>
      <c r="V640" s="6">
        <f t="shared" si="445"/>
        <v>156342.64045827498</v>
      </c>
      <c r="W640" s="6">
        <f t="shared" si="445"/>
        <v>154296.73227464227</v>
      </c>
      <c r="X640" s="6">
        <f t="shared" si="445"/>
        <v>152250.82409100953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90989.00440513698</v>
      </c>
      <c r="T641" s="6">
        <f t="shared" si="446"/>
        <v>89843.29582230264</v>
      </c>
      <c r="U641" s="6">
        <f t="shared" si="445"/>
        <v>88697.58723946831</v>
      </c>
      <c r="V641" s="6">
        <f t="shared" si="445"/>
        <v>87551.87865663398</v>
      </c>
      <c r="W641" s="6">
        <f t="shared" si="445"/>
        <v>86406.17007379967</v>
      </c>
      <c r="X641" s="6">
        <f t="shared" si="445"/>
        <v>85260.46149096535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17331.238934311805</v>
      </c>
      <c r="T651" s="6">
        <f t="shared" si="446"/>
        <v>17113.008728057648</v>
      </c>
      <c r="U651" s="6">
        <f t="shared" si="445"/>
        <v>16894.77852180349</v>
      </c>
      <c r="V651" s="6">
        <f t="shared" si="445"/>
        <v>16676.54831554933</v>
      </c>
      <c r="W651" s="6">
        <f t="shared" si="445"/>
        <v>16458.318109295175</v>
      </c>
      <c r="X651" s="6">
        <f t="shared" si="445"/>
        <v>16240.087903041018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0</v>
      </c>
      <c r="T657" s="6">
        <f t="shared" si="450"/>
        <v>0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0</v>
      </c>
      <c r="T658" s="6">
        <f t="shared" si="450"/>
        <v>0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0</v>
      </c>
      <c r="T659" s="6">
        <f t="shared" si="450"/>
        <v>0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856.3542589998393</v>
      </c>
      <c r="S669" s="6">
        <f t="shared" si="449"/>
        <v>0</v>
      </c>
      <c r="T669" s="6">
        <f t="shared" si="450"/>
        <v>0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162480.36500917317</v>
      </c>
      <c r="T675" s="10">
        <f t="shared" si="469"/>
        <v>160434.45682554043</v>
      </c>
      <c r="U675" s="10">
        <f t="shared" si="469"/>
        <v>158388.54864190772</v>
      </c>
      <c r="V675" s="10">
        <f t="shared" si="469"/>
        <v>156342.64045827498</v>
      </c>
      <c r="W675" s="10">
        <f t="shared" si="469"/>
        <v>154296.73227464227</v>
      </c>
      <c r="X675" s="10">
        <f t="shared" si="469"/>
        <v>152250.82409100953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162480.36500917317</v>
      </c>
      <c r="T676" s="10">
        <f t="shared" si="469"/>
        <v>160434.45682554043</v>
      </c>
      <c r="U676" s="10">
        <f t="shared" si="469"/>
        <v>158388.54864190772</v>
      </c>
      <c r="V676" s="10">
        <f t="shared" si="469"/>
        <v>156342.64045827498</v>
      </c>
      <c r="W676" s="10">
        <f t="shared" si="469"/>
        <v>154296.73227464227</v>
      </c>
      <c r="X676" s="10">
        <f t="shared" si="469"/>
        <v>152250.82409100953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90989.00440513698</v>
      </c>
      <c r="T677" s="10">
        <f t="shared" si="469"/>
        <v>89843.29582230264</v>
      </c>
      <c r="U677" s="10">
        <f t="shared" si="469"/>
        <v>88697.58723946831</v>
      </c>
      <c r="V677" s="10">
        <f t="shared" si="469"/>
        <v>87551.87865663398</v>
      </c>
      <c r="W677" s="10">
        <f t="shared" si="469"/>
        <v>86406.17007379967</v>
      </c>
      <c r="X677" s="10">
        <f t="shared" si="469"/>
        <v>85260.46149096535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16598.160490614533</v>
      </c>
      <c r="S687" s="10">
        <f t="shared" si="468"/>
        <v>17331.238934311805</v>
      </c>
      <c r="T687" s="10">
        <f t="shared" si="469"/>
        <v>17113.008728057648</v>
      </c>
      <c r="U687" s="10">
        <f t="shared" si="469"/>
        <v>16894.77852180349</v>
      </c>
      <c r="V687" s="10">
        <f t="shared" si="469"/>
        <v>16676.54831554933</v>
      </c>
      <c r="W687" s="10">
        <f t="shared" si="469"/>
        <v>16458.318109295175</v>
      </c>
      <c r="X687" s="10">
        <f t="shared" si="469"/>
        <v>16240.087903041018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438899.07049685036</v>
      </c>
      <c r="S692" s="10">
        <f t="shared" si="487"/>
        <v>433280.9733577951</v>
      </c>
      <c r="T692" s="10">
        <f>SUM(T673:T691)</f>
        <v>427825.21820144117</v>
      </c>
      <c r="U692" s="10">
        <f>SUM(U673:U691)</f>
        <v>422369.46304508724</v>
      </c>
      <c r="V692" s="10">
        <f>SUM(V673:V691)</f>
        <v>416913.7078887333</v>
      </c>
      <c r="W692" s="10">
        <f>SUM(W673:W691)</f>
        <v>411457.9527323794</v>
      </c>
      <c r="X692" s="10">
        <f>SUM(X673:X691)</f>
        <v>406002.19757602544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247899.7290261252</v>
      </c>
      <c r="S697" s="10">
        <f t="shared" si="491"/>
        <v>242281.63188706996</v>
      </c>
      <c r="T697" s="10">
        <f>T128</f>
        <v>236825.876730716</v>
      </c>
      <c r="U697" s="10">
        <f>U128</f>
        <v>231370.12157436204</v>
      </c>
      <c r="V697" s="10">
        <f>V128</f>
        <v>225914.36641800808</v>
      </c>
      <c r="W697" s="10">
        <f>W128</f>
        <v>220458.6112616541</v>
      </c>
      <c r="X697" s="10">
        <f>X128</f>
        <v>215002.85610530016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226801.66450187602</v>
      </c>
      <c r="T698" s="6">
        <f t="shared" si="493"/>
        <v>221345.90934552206</v>
      </c>
      <c r="U698" s="6">
        <f t="shared" si="493"/>
        <v>215890.1541891681</v>
      </c>
      <c r="V698" s="6">
        <f t="shared" si="493"/>
        <v>210434.39903281414</v>
      </c>
      <c r="W698" s="6">
        <f t="shared" si="493"/>
        <v>204978.64387646018</v>
      </c>
      <c r="X698" s="6">
        <f t="shared" si="493"/>
        <v>199522.88872010622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120647.29233898045</v>
      </c>
      <c r="S699" s="30">
        <f t="shared" si="495"/>
        <v>115029.19519992522</v>
      </c>
      <c r="T699" s="30">
        <f>T220</f>
        <v>109573.44004357125</v>
      </c>
      <c r="U699" s="30">
        <f>U220</f>
        <v>104117.68488721727</v>
      </c>
      <c r="V699" s="30">
        <f>V220</f>
        <v>98661.92973086331</v>
      </c>
      <c r="W699" s="30">
        <f>W220</f>
        <v>93206.17457450935</v>
      </c>
      <c r="X699" s="30">
        <f>X220</f>
        <v>87750.41941815539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218899.59052740445</v>
      </c>
      <c r="S700" s="27">
        <f t="shared" si="497"/>
        <v>213281.49338834922</v>
      </c>
      <c r="T700" s="27">
        <f>T355</f>
        <v>207825.73823199532</v>
      </c>
      <c r="U700" s="27">
        <f>U355</f>
        <v>202369.98307564133</v>
      </c>
      <c r="V700" s="27">
        <f>V355</f>
        <v>196914.2279192874</v>
      </c>
      <c r="W700" s="27">
        <f>W355</f>
        <v>191458.4727629334</v>
      </c>
      <c r="X700" s="27">
        <f>X355</f>
        <v>186002.71760657948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187318.62124461276</v>
      </c>
      <c r="S701" s="27">
        <f t="shared" si="499"/>
        <v>181700.52410555753</v>
      </c>
      <c r="T701" s="27">
        <f t="shared" si="499"/>
        <v>176244.76894920357</v>
      </c>
      <c r="U701" s="27">
        <f t="shared" si="499"/>
        <v>170789.0137928496</v>
      </c>
      <c r="V701" s="27">
        <f t="shared" si="499"/>
        <v>165333.25863649565</v>
      </c>
      <c r="W701" s="27">
        <f t="shared" si="499"/>
        <v>159877.50348014166</v>
      </c>
      <c r="X701" s="27">
        <f t="shared" si="499"/>
        <v>154421.7483237877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247702.20567709327</v>
      </c>
      <c r="S702" s="27">
        <f t="shared" si="501"/>
        <v>242084.10853803807</v>
      </c>
      <c r="T702" s="27">
        <f>T422</f>
        <v>236628.3533816841</v>
      </c>
      <c r="U702" s="27">
        <f>U422</f>
        <v>231172.5982253301</v>
      </c>
      <c r="V702" s="27">
        <f>V422</f>
        <v>225716.84306897607</v>
      </c>
      <c r="W702" s="27">
        <f>W422</f>
        <v>220261.08791262205</v>
      </c>
      <c r="X702" s="27">
        <f>X422</f>
        <v>214805.33275626804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275643.488401589</v>
      </c>
      <c r="S703" s="30">
        <f t="shared" si="503"/>
        <v>270025.3912625338</v>
      </c>
      <c r="T703" s="30">
        <f>T489</f>
        <v>264569.63610617985</v>
      </c>
      <c r="U703" s="30">
        <f>U489</f>
        <v>259113.8809498259</v>
      </c>
      <c r="V703" s="30">
        <f>V489</f>
        <v>253658.12579347193</v>
      </c>
      <c r="W703" s="30">
        <f>W489</f>
        <v>248202.37063711797</v>
      </c>
      <c r="X703" s="30">
        <f>X489</f>
        <v>242746.615480764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401127.6781675206</v>
      </c>
      <c r="S704" s="10">
        <f t="shared" si="505"/>
        <v>395509.58102846536</v>
      </c>
      <c r="T704" s="10">
        <f>T556</f>
        <v>390053.8258721115</v>
      </c>
      <c r="U704" s="10">
        <f>U556</f>
        <v>384598.07071575755</v>
      </c>
      <c r="V704" s="10">
        <f>V556</f>
        <v>379142.3155594036</v>
      </c>
      <c r="W704" s="10">
        <f>W556</f>
        <v>373686.5604030497</v>
      </c>
      <c r="X704" s="10">
        <f>X556</f>
        <v>368230.80524669576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405622.60441396694</v>
      </c>
      <c r="S705" s="10">
        <f t="shared" si="507"/>
        <v>400004.50727491174</v>
      </c>
      <c r="T705" s="10">
        <f>T624</f>
        <v>394548.75211855787</v>
      </c>
      <c r="U705" s="10">
        <f>U624</f>
        <v>389092.99696220394</v>
      </c>
      <c r="V705" s="10">
        <f>V624</f>
        <v>383637.24180585</v>
      </c>
      <c r="W705" s="10">
        <f>W624</f>
        <v>378181.4866494961</v>
      </c>
      <c r="X705" s="10">
        <f>X624</f>
        <v>372725.73149314214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438899.07049685036</v>
      </c>
      <c r="S706" s="10">
        <f t="shared" si="509"/>
        <v>433280.9733577951</v>
      </c>
      <c r="T706" s="10">
        <f>T692</f>
        <v>427825.21820144117</v>
      </c>
      <c r="U706" s="10">
        <f>U692</f>
        <v>422369.46304508724</v>
      </c>
      <c r="V706" s="10">
        <f>V692</f>
        <v>416913.7078887333</v>
      </c>
      <c r="W706" s="10">
        <f>W692</f>
        <v>411457.9527323794</v>
      </c>
      <c r="X706" s="10">
        <f>X692</f>
        <v>406002.19757602544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5618.097139055223</v>
      </c>
      <c r="T708" s="6">
        <f>T17</f>
        <v>5455.755156353959</v>
      </c>
      <c r="U708" s="6">
        <f>U17</f>
        <v>5455.755156353959</v>
      </c>
      <c r="V708" s="6">
        <f>V17</f>
        <v>5455.755156353959</v>
      </c>
      <c r="W708" s="6">
        <f>W17</f>
        <v>5455.755156353959</v>
      </c>
      <c r="X708" s="6">
        <f>X17</f>
        <v>5455.755156353959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0.022662780476307636</v>
      </c>
      <c r="T711" s="4">
        <f aca="true" t="shared" si="513" ref="T711:T720">T$708/S697</f>
        <v>0.022518236788569033</v>
      </c>
      <c r="U711" s="4">
        <f aca="true" t="shared" si="514" ref="U711:U720">U$708/T697</f>
        <v>0.02303698916549331</v>
      </c>
      <c r="V711" s="4">
        <f aca="true" t="shared" si="515" ref="V711:V720">V$708/U697</f>
        <v>0.023580206118362118</v>
      </c>
      <c r="W711" s="4">
        <f aca="true" t="shared" si="516" ref="W711:W720">W$708/V697</f>
        <v>0.024149660080754698</v>
      </c>
      <c r="X711" s="4">
        <f aca="true" t="shared" si="517" ref="X711:X720">X$708/W697</f>
        <v>0.024747298938024822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0.02417220076034113</v>
      </c>
      <c r="T712" s="4">
        <f t="shared" si="513"/>
        <v>0.024055181289504297</v>
      </c>
      <c r="U712" s="4">
        <f t="shared" si="514"/>
        <v>0.024648095700009066</v>
      </c>
      <c r="V712" s="4">
        <f t="shared" si="515"/>
        <v>0.02527097716356947</v>
      </c>
      <c r="W712" s="4">
        <f t="shared" si="516"/>
        <v>0.02592615647170506</v>
      </c>
      <c r="X712" s="4">
        <f t="shared" si="517"/>
        <v>0.02661621256330548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0.04656629278732721</v>
      </c>
      <c r="T713" s="4">
        <f t="shared" si="513"/>
        <v>0.047429308245368874</v>
      </c>
      <c r="U713" s="4">
        <f t="shared" si="514"/>
        <v>0.04979085400791022</v>
      </c>
      <c r="V713" s="4">
        <f t="shared" si="515"/>
        <v>0.05239988924325163</v>
      </c>
      <c r="W713" s="4">
        <f t="shared" si="516"/>
        <v>0.055297470576913886</v>
      </c>
      <c r="X713" s="4">
        <f t="shared" si="517"/>
        <v>0.05853426751242332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0.025665178840761162</v>
      </c>
      <c r="T714" s="45">
        <f t="shared" si="513"/>
        <v>0.025580068245396048</v>
      </c>
      <c r="U714" s="45">
        <f t="shared" si="514"/>
        <v>0.026251585596504482</v>
      </c>
      <c r="V714" s="45">
        <f t="shared" si="515"/>
        <v>0.02695931023680879</v>
      </c>
      <c r="W714" s="45">
        <f t="shared" si="516"/>
        <v>0.027706251671109326</v>
      </c>
      <c r="X714" s="45">
        <f t="shared" si="517"/>
        <v>0.028495762436741845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0.029992197795000577</v>
      </c>
      <c r="T715" s="4">
        <f t="shared" si="513"/>
        <v>0.0300260837617864</v>
      </c>
      <c r="U715" s="4">
        <f t="shared" si="514"/>
        <v>0.030955557937304742</v>
      </c>
      <c r="V715" s="4">
        <f t="shared" si="515"/>
        <v>0.03194441513065505</v>
      </c>
      <c r="W715" s="4">
        <f t="shared" si="516"/>
        <v>0.03299853399943607</v>
      </c>
      <c r="X715" s="4">
        <f t="shared" si="517"/>
        <v>0.03412459562850015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0.022680852290750383</v>
      </c>
      <c r="T716" s="4">
        <f t="shared" si="513"/>
        <v>0.022536610062104553</v>
      </c>
      <c r="U716" s="4">
        <f t="shared" si="514"/>
        <v>0.023056219081040413</v>
      </c>
      <c r="V716" s="4">
        <f t="shared" si="515"/>
        <v>0.02360035401356734</v>
      </c>
      <c r="W716" s="4">
        <f t="shared" si="516"/>
        <v>0.024170793292048447</v>
      </c>
      <c r="X716" s="4">
        <f t="shared" si="517"/>
        <v>0.024769491552308443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0.020381751702656353</v>
      </c>
      <c r="T717" s="31">
        <f t="shared" si="513"/>
        <v>0.020204600503845097</v>
      </c>
      <c r="U717" s="31">
        <f t="shared" si="514"/>
        <v>0.020621244511083648</v>
      </c>
      <c r="V717" s="31">
        <f t="shared" si="515"/>
        <v>0.021055433758913118</v>
      </c>
      <c r="W717" s="31">
        <f t="shared" si="516"/>
        <v>0.021508300352246656</v>
      </c>
      <c r="X717" s="31">
        <f t="shared" si="517"/>
        <v>0.021981075935533657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0.014005757879188207</v>
      </c>
      <c r="T718" s="4">
        <f t="shared" si="513"/>
        <v>0.013794242713835296</v>
      </c>
      <c r="U718" s="4">
        <f t="shared" si="514"/>
        <v>0.013987185343344791</v>
      </c>
      <c r="V718" s="4">
        <f t="shared" si="515"/>
        <v>0.014185601987551595</v>
      </c>
      <c r="W718" s="4">
        <f t="shared" si="516"/>
        <v>0.014389728955219078</v>
      </c>
      <c r="X718" s="4">
        <f t="shared" si="517"/>
        <v>0.014599816355368809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0.013850552404918618</v>
      </c>
      <c r="T719" s="4">
        <f t="shared" si="513"/>
        <v>0.01363923420143957</v>
      </c>
      <c r="U719" s="4">
        <f t="shared" si="514"/>
        <v>0.013827835285396013</v>
      </c>
      <c r="V719" s="4">
        <f t="shared" si="515"/>
        <v>0.014021725394569168</v>
      </c>
      <c r="W719" s="4">
        <f t="shared" si="516"/>
        <v>0.014221130176707378</v>
      </c>
      <c r="X719" s="4">
        <f t="shared" si="517"/>
        <v>0.014426288300596876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0.012800430706529692</v>
      </c>
      <c r="T720" s="4">
        <f t="shared" si="513"/>
        <v>0.01259172567415902</v>
      </c>
      <c r="U720" s="4">
        <f t="shared" si="514"/>
        <v>0.012752299126474404</v>
      </c>
      <c r="V720" s="4">
        <f t="shared" si="515"/>
        <v>0.012917020840049618</v>
      </c>
      <c r="W720" s="4">
        <f t="shared" si="516"/>
        <v>0.013086053667993092</v>
      </c>
      <c r="X720" s="4">
        <f t="shared" si="517"/>
        <v>0.013259569100861427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11.031303076926402</v>
      </c>
      <c r="T723" s="29">
        <f>(0.25*S697)/T$708</f>
        <v>11.10211258311787</v>
      </c>
      <c r="U723" s="29">
        <f>(0.25*T697)/U$708</f>
        <v>10.85211258311787</v>
      </c>
      <c r="V723" s="29">
        <f>(0.25*U697)/V$708</f>
        <v>10.60211258311787</v>
      </c>
      <c r="W723" s="29">
        <f>(0.25*V697)/W$708</f>
        <v>10.35211258311787</v>
      </c>
      <c r="X723" s="29">
        <f>(0.25*W697)/X$708</f>
        <v>10.102112583117869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16.547934710863082</v>
      </c>
      <c r="T724" s="29">
        <f>(0.4*S698)/T$708</f>
        <v>16.628434231527788</v>
      </c>
      <c r="U724" s="29">
        <f>(0.4*T698)/U$708</f>
        <v>16.22843423152779</v>
      </c>
      <c r="V724" s="29">
        <f>(0.4*U698)/V$708</f>
        <v>15.828434231527787</v>
      </c>
      <c r="W724" s="29">
        <f>(0.4*V698)/W$708</f>
        <v>15.428434231527786</v>
      </c>
      <c r="X724" s="29">
        <f>(0.4*W698)/X$708</f>
        <v>15.028434231527788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21.474760822535245</v>
      </c>
      <c r="T725" s="29">
        <f>(1*S699)/T$708</f>
        <v>21.084009803108245</v>
      </c>
      <c r="U725" s="29">
        <f>(1*T699)/U$708</f>
        <v>20.08400980310824</v>
      </c>
      <c r="V725" s="29">
        <f>(1*U699)/V$708</f>
        <v>19.084009803108238</v>
      </c>
      <c r="W725" s="29">
        <f>(1*V699)/W$708</f>
        <v>18.084009803108238</v>
      </c>
      <c r="X725" s="29">
        <f>(1*W699)/X$708</f>
        <v>17.084009803108238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15.585319022391706</v>
      </c>
      <c r="T726" s="48">
        <f>(0.4*S700)/T$708</f>
        <v>15.63717485671653</v>
      </c>
      <c r="U726" s="48">
        <f>(0.4*T700)/U$708</f>
        <v>15.237174856716535</v>
      </c>
      <c r="V726" s="48">
        <f>(0.4*U700)/V$708</f>
        <v>14.837174856716533</v>
      </c>
      <c r="W726" s="48">
        <f>(0.4*V700)/W$708</f>
        <v>14.437174856716535</v>
      </c>
      <c r="X726" s="48">
        <f>(0.4*W700)/X$708</f>
        <v>14.037174856716533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8.335501176298347</v>
      </c>
      <c r="T727" s="29">
        <f aca="true" t="shared" si="539" ref="T727:T732">(0.25*S701)/T$708</f>
        <v>8.326094138129664</v>
      </c>
      <c r="U727" s="29">
        <f aca="true" t="shared" si="540" ref="U727:U732">(0.25*T701)/U$708</f>
        <v>8.076094138129664</v>
      </c>
      <c r="V727" s="29">
        <f aca="true" t="shared" si="541" ref="V727:V732">(0.25*U701)/V$708</f>
        <v>7.826094138129663</v>
      </c>
      <c r="W727" s="29">
        <f aca="true" t="shared" si="542" ref="W727:W732">(0.25*V701)/W$708</f>
        <v>7.576094138129663</v>
      </c>
      <c r="X727" s="29">
        <f aca="true" t="shared" si="543" ref="X727:X732">(0.25*W701)/X$708</f>
        <v>7.326094138129662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11.022513475031714</v>
      </c>
      <c r="T728" s="29">
        <f t="shared" si="539"/>
        <v>11.093061436971682</v>
      </c>
      <c r="U728" s="29">
        <f t="shared" si="540"/>
        <v>10.843061436971682</v>
      </c>
      <c r="V728" s="29">
        <f t="shared" si="541"/>
        <v>10.59306143697168</v>
      </c>
      <c r="W728" s="29">
        <f t="shared" si="542"/>
        <v>10.343061436971677</v>
      </c>
      <c r="X728" s="29">
        <f t="shared" si="543"/>
        <v>10.093061436971675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12.265874084189608</v>
      </c>
      <c r="T729" s="33">
        <f t="shared" si="539"/>
        <v>12.373419605719153</v>
      </c>
      <c r="U729" s="33">
        <f t="shared" si="540"/>
        <v>12.123419605719155</v>
      </c>
      <c r="V729" s="33">
        <f t="shared" si="541"/>
        <v>11.873419605719155</v>
      </c>
      <c r="W729" s="33">
        <f t="shared" si="542"/>
        <v>11.623419605719155</v>
      </c>
      <c r="X729" s="33">
        <f t="shared" si="543"/>
        <v>11.373419605719155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17.849801642757683</v>
      </c>
      <c r="T730" s="29">
        <f t="shared" si="539"/>
        <v>18.123503057493394</v>
      </c>
      <c r="U730" s="29">
        <f t="shared" si="540"/>
        <v>17.8735030574934</v>
      </c>
      <c r="V730" s="29">
        <f t="shared" si="541"/>
        <v>17.6235030574934</v>
      </c>
      <c r="W730" s="29">
        <f t="shared" si="542"/>
        <v>17.3735030574934</v>
      </c>
      <c r="X730" s="29">
        <f t="shared" si="543"/>
        <v>17.123503057493405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18.049821602149226</v>
      </c>
      <c r="T731" s="29">
        <f t="shared" si="539"/>
        <v>18.32947483031074</v>
      </c>
      <c r="U731" s="29">
        <f t="shared" si="540"/>
        <v>18.079474830310744</v>
      </c>
      <c r="V731" s="29">
        <f t="shared" si="541"/>
        <v>17.829474830310748</v>
      </c>
      <c r="W731" s="29">
        <f t="shared" si="542"/>
        <v>17.579474830310748</v>
      </c>
      <c r="X731" s="29">
        <f t="shared" si="543"/>
        <v>17.329474830310748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19.530592816105106</v>
      </c>
      <c r="T732" s="29">
        <f t="shared" si="539"/>
        <v>19.854308016974574</v>
      </c>
      <c r="U732" s="29">
        <f t="shared" si="540"/>
        <v>19.604308016974574</v>
      </c>
      <c r="V732" s="29">
        <f t="shared" si="541"/>
        <v>19.354308016974574</v>
      </c>
      <c r="W732" s="29">
        <f t="shared" si="542"/>
        <v>19.104308016974578</v>
      </c>
      <c r="X732" s="29">
        <f t="shared" si="543"/>
        <v>18.854308016974578</v>
      </c>
    </row>
    <row r="734" spans="1:24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247899.7290261252</v>
      </c>
      <c r="S734" s="10">
        <f t="shared" si="547"/>
        <v>242281.63188706996</v>
      </c>
      <c r="T734" s="10">
        <f>T697</f>
        <v>236825.876730716</v>
      </c>
      <c r="U734" s="10">
        <f>U697</f>
        <v>231370.12157436204</v>
      </c>
      <c r="V734" s="10">
        <f>V697</f>
        <v>225914.36641800808</v>
      </c>
      <c r="W734" s="10">
        <f>W697</f>
        <v>220458.6112616541</v>
      </c>
      <c r="X734" s="10">
        <f>X697</f>
        <v>215002.85610530016</v>
      </c>
    </row>
    <row r="735" spans="1:24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120647.29233898045</v>
      </c>
      <c r="S735" s="10">
        <f t="shared" si="549"/>
        <v>115029.19519992522</v>
      </c>
      <c r="T735" s="10">
        <f>T699</f>
        <v>109573.44004357125</v>
      </c>
      <c r="U735" s="10">
        <f>U699</f>
        <v>104117.68488721727</v>
      </c>
      <c r="V735" s="10">
        <f>V699</f>
        <v>98661.92973086331</v>
      </c>
      <c r="W735" s="10">
        <f>W699</f>
        <v>93206.17457450935</v>
      </c>
      <c r="X735" s="10">
        <f>X699</f>
        <v>87750.41941815539</v>
      </c>
    </row>
    <row r="736" spans="1:24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0" ref="F736:P736">F701</f>
        <v>114214.272</v>
      </c>
      <c r="G736" s="10">
        <f t="shared" si="550"/>
        <v>121158.61359774998</v>
      </c>
      <c r="H736" s="10">
        <f t="shared" si="550"/>
        <v>130704.65922047598</v>
      </c>
      <c r="I736" s="10">
        <f t="shared" si="550"/>
        <v>144401.8241428098</v>
      </c>
      <c r="J736" s="10">
        <f t="shared" si="550"/>
        <v>164544.7144467668</v>
      </c>
      <c r="K736" s="10">
        <f t="shared" si="550"/>
        <v>152592.00493553697</v>
      </c>
      <c r="L736" s="10">
        <f t="shared" si="550"/>
        <v>138702.81053507843</v>
      </c>
      <c r="M736" s="10">
        <f t="shared" si="550"/>
        <v>122108.98312509834</v>
      </c>
      <c r="N736" s="10">
        <f t="shared" si="550"/>
        <v>144310.68529902754</v>
      </c>
      <c r="O736" s="10">
        <f t="shared" si="550"/>
        <v>154451.84471065752</v>
      </c>
      <c r="P736" s="10">
        <f t="shared" si="550"/>
        <v>160396.77558670615</v>
      </c>
      <c r="Q736" s="10">
        <f aca="true" t="shared" si="551" ref="Q736:X736">Q701</f>
        <v>177823.52640151142</v>
      </c>
      <c r="R736" s="10">
        <f t="shared" si="551"/>
        <v>187318.62124461276</v>
      </c>
      <c r="S736" s="10">
        <f t="shared" si="551"/>
        <v>181700.52410555753</v>
      </c>
      <c r="T736" s="10">
        <f t="shared" si="551"/>
        <v>176244.76894920357</v>
      </c>
      <c r="U736" s="10">
        <f t="shared" si="551"/>
        <v>170789.0137928496</v>
      </c>
      <c r="V736" s="10">
        <f t="shared" si="551"/>
        <v>165333.25863649565</v>
      </c>
      <c r="W736" s="10">
        <f t="shared" si="551"/>
        <v>159877.50348014166</v>
      </c>
      <c r="X736" s="10">
        <f t="shared" si="551"/>
        <v>154421.7483237877</v>
      </c>
    </row>
    <row r="737" spans="1:24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2" ref="F737:M737">F700</f>
        <v>115670.59200000002</v>
      </c>
      <c r="G737" s="10">
        <f t="shared" si="552"/>
        <v>127213.5521055042</v>
      </c>
      <c r="H737" s="10">
        <f t="shared" si="552"/>
        <v>141640.97886248105</v>
      </c>
      <c r="I737" s="10">
        <f t="shared" si="552"/>
        <v>146590.66198884585</v>
      </c>
      <c r="J737" s="10">
        <f t="shared" si="552"/>
        <v>162437.07517042352</v>
      </c>
      <c r="K737" s="10">
        <f t="shared" si="552"/>
        <v>161755.6168961834</v>
      </c>
      <c r="L737" s="10">
        <f t="shared" si="552"/>
        <v>156915.25783654282</v>
      </c>
      <c r="M737" s="10">
        <f t="shared" si="552"/>
        <v>141154.73860314075</v>
      </c>
      <c r="N737" s="10">
        <f aca="true" t="shared" si="553" ref="N737:S737">N700</f>
        <v>169045.19731170585</v>
      </c>
      <c r="O737" s="10">
        <f t="shared" si="553"/>
        <v>184449.58818699757</v>
      </c>
      <c r="P737" s="10">
        <f t="shared" si="553"/>
        <v>192438.0637773372</v>
      </c>
      <c r="Q737" s="10">
        <f t="shared" si="553"/>
        <v>214734.2439733732</v>
      </c>
      <c r="R737" s="10">
        <f t="shared" si="553"/>
        <v>218899.59052740445</v>
      </c>
      <c r="S737" s="10">
        <f t="shared" si="553"/>
        <v>213281.49338834922</v>
      </c>
      <c r="T737" s="10">
        <f>T700</f>
        <v>207825.73823199532</v>
      </c>
      <c r="U737" s="10">
        <f>U700</f>
        <v>202369.98307564133</v>
      </c>
      <c r="V737" s="10">
        <f>V700</f>
        <v>196914.2279192874</v>
      </c>
      <c r="W737" s="10">
        <f>W700</f>
        <v>191458.4727629334</v>
      </c>
      <c r="X737" s="10">
        <f>X700</f>
        <v>186002.71760657948</v>
      </c>
    </row>
    <row r="738" spans="1:24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4" ref="F738:M738">F704</f>
        <v>140119.872</v>
      </c>
      <c r="G738" s="10">
        <f t="shared" si="554"/>
        <v>144021.79047809876</v>
      </c>
      <c r="H738" s="10">
        <f t="shared" si="554"/>
        <v>178710.88810791343</v>
      </c>
      <c r="I738" s="10">
        <f t="shared" si="554"/>
        <v>245434.15770231263</v>
      </c>
      <c r="J738" s="10">
        <f t="shared" si="554"/>
        <v>207327.17244155545</v>
      </c>
      <c r="K738" s="10">
        <f t="shared" si="554"/>
        <v>247229.89019627418</v>
      </c>
      <c r="L738" s="10">
        <f t="shared" si="554"/>
        <v>258909.86893658843</v>
      </c>
      <c r="M738" s="10">
        <f t="shared" si="554"/>
        <v>249963.49229171572</v>
      </c>
      <c r="N738" s="10">
        <f aca="true" t="shared" si="555" ref="N738:S738">N704</f>
        <v>276444.1362401292</v>
      </c>
      <c r="O738" s="10">
        <f t="shared" si="555"/>
        <v>284812.79034076625</v>
      </c>
      <c r="P738" s="10">
        <f t="shared" si="555"/>
        <v>283087.18548405636</v>
      </c>
      <c r="Q738" s="10">
        <f t="shared" si="555"/>
        <v>331498.13956004696</v>
      </c>
      <c r="R738" s="10">
        <f t="shared" si="555"/>
        <v>401127.6781675206</v>
      </c>
      <c r="S738" s="10">
        <f t="shared" si="555"/>
        <v>395509.58102846536</v>
      </c>
      <c r="T738" s="10">
        <f>T704</f>
        <v>390053.8258721115</v>
      </c>
      <c r="U738" s="10">
        <f>U704</f>
        <v>384598.07071575755</v>
      </c>
      <c r="V738" s="10">
        <f>V704</f>
        <v>379142.3155594036</v>
      </c>
      <c r="W738" s="10">
        <f>W704</f>
        <v>373686.5604030497</v>
      </c>
      <c r="X738" s="10">
        <f>X704</f>
        <v>368230.80524669576</v>
      </c>
    </row>
    <row r="739" spans="1:24" ht="12.75">
      <c r="A739" t="str">
        <f>A698</f>
        <v>One-Fund 60/40 Portfolio</v>
      </c>
      <c r="D739" t="str">
        <f>A698</f>
        <v>One-Fund 60/40 Portfolio</v>
      </c>
      <c r="E739" s="10">
        <f aca="true" t="shared" si="556" ref="E739:O739">E698</f>
        <v>100000</v>
      </c>
      <c r="F739" s="10">
        <f t="shared" si="556"/>
        <v>123494.4</v>
      </c>
      <c r="G739" s="10">
        <f t="shared" si="556"/>
        <v>136039.5321399867</v>
      </c>
      <c r="H739" s="10">
        <f t="shared" si="556"/>
        <v>161118.8401225172</v>
      </c>
      <c r="I739" s="10">
        <f t="shared" si="556"/>
        <v>184810.14057606983</v>
      </c>
      <c r="J739" s="10">
        <f t="shared" si="556"/>
        <v>204995.1033032833</v>
      </c>
      <c r="K739" s="10">
        <f t="shared" si="556"/>
        <v>196412.49847201078</v>
      </c>
      <c r="L739" s="10">
        <f t="shared" si="556"/>
        <v>185961.56011329909</v>
      </c>
      <c r="M739" s="10">
        <f t="shared" si="556"/>
        <v>163993.47986995414</v>
      </c>
      <c r="N739" s="10">
        <f t="shared" si="556"/>
        <v>190782.4762695485</v>
      </c>
      <c r="O739" s="10">
        <f t="shared" si="556"/>
        <v>203193.8143726963</v>
      </c>
      <c r="P739" s="10">
        <f aca="true" t="shared" si="557" ref="P739:X739">P698</f>
        <v>207331.1477656441</v>
      </c>
      <c r="Q739" s="10">
        <f t="shared" si="557"/>
        <v>224320.02068853984</v>
      </c>
      <c r="R739" s="10">
        <f t="shared" si="557"/>
        <v>232419.76164093125</v>
      </c>
      <c r="S739" s="10">
        <f t="shared" si="557"/>
        <v>226801.66450187602</v>
      </c>
      <c r="T739" s="10">
        <f t="shared" si="557"/>
        <v>221345.90934552206</v>
      </c>
      <c r="U739" s="10">
        <f t="shared" si="557"/>
        <v>215890.1541891681</v>
      </c>
      <c r="V739" s="10">
        <f t="shared" si="557"/>
        <v>210434.39903281414</v>
      </c>
      <c r="W739" s="10">
        <f t="shared" si="557"/>
        <v>204978.64387646018</v>
      </c>
      <c r="X739" s="10">
        <f t="shared" si="557"/>
        <v>199522.88872010622</v>
      </c>
    </row>
    <row r="740" spans="1:24" ht="12.75">
      <c r="A740" t="str">
        <f>A705</f>
        <v>Harry Dent Portfolio</v>
      </c>
      <c r="D740" t="s">
        <v>75</v>
      </c>
      <c r="E740" s="10">
        <f aca="true" t="shared" si="558" ref="E740:M740">E705</f>
        <v>100000</v>
      </c>
      <c r="F740" s="10">
        <f t="shared" si="558"/>
        <v>131348.57400000002</v>
      </c>
      <c r="G740" s="10">
        <f t="shared" si="558"/>
        <v>155858.79418925208</v>
      </c>
      <c r="H740" s="10">
        <f t="shared" si="558"/>
        <v>180948.18627150086</v>
      </c>
      <c r="I740" s="10">
        <f t="shared" si="558"/>
        <v>246281.70427968394</v>
      </c>
      <c r="J740" s="10">
        <f t="shared" si="558"/>
        <v>298324.49918451515</v>
      </c>
      <c r="K740" s="10">
        <f t="shared" si="558"/>
        <v>342688.5037165971</v>
      </c>
      <c r="L740" s="10">
        <f t="shared" si="558"/>
        <v>307762.09543555765</v>
      </c>
      <c r="M740" s="10">
        <f t="shared" si="558"/>
        <v>257469.39827320862</v>
      </c>
      <c r="N740" s="10">
        <f aca="true" t="shared" si="559" ref="N740:S740">N705</f>
        <v>330648.29719086573</v>
      </c>
      <c r="O740" s="10">
        <f t="shared" si="559"/>
        <v>342559.18567925296</v>
      </c>
      <c r="P740" s="10">
        <f t="shared" si="559"/>
        <v>360997.86311680014</v>
      </c>
      <c r="Q740" s="10">
        <f t="shared" si="559"/>
        <v>392548.5086037045</v>
      </c>
      <c r="R740" s="10">
        <f t="shared" si="559"/>
        <v>405622.60441396694</v>
      </c>
      <c r="S740" s="10">
        <f t="shared" si="559"/>
        <v>400004.50727491174</v>
      </c>
      <c r="T740" s="10">
        <f>T705</f>
        <v>394548.75211855787</v>
      </c>
      <c r="U740" s="10">
        <f>U705</f>
        <v>389092.99696220394</v>
      </c>
      <c r="V740" s="10">
        <f>V705</f>
        <v>383637.24180585</v>
      </c>
      <c r="W740" s="10">
        <f>W705</f>
        <v>378181.4866494961</v>
      </c>
      <c r="X740" s="10">
        <f>X705</f>
        <v>372725.73149314214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0" ref="F741:M741">F696</f>
        <v>1995</v>
      </c>
      <c r="G741">
        <f t="shared" si="560"/>
        <v>1996</v>
      </c>
      <c r="H741">
        <f t="shared" si="560"/>
        <v>1997</v>
      </c>
      <c r="I741">
        <f t="shared" si="560"/>
        <v>1998</v>
      </c>
      <c r="J741">
        <f t="shared" si="560"/>
        <v>1999</v>
      </c>
      <c r="K741">
        <f t="shared" si="560"/>
        <v>2000</v>
      </c>
      <c r="L741">
        <f t="shared" si="560"/>
        <v>2001</v>
      </c>
      <c r="M741">
        <f t="shared" si="560"/>
        <v>2002</v>
      </c>
      <c r="N741">
        <f aca="true" t="shared" si="561" ref="N741:S741">N696</f>
        <v>2003</v>
      </c>
      <c r="O741">
        <f t="shared" si="561"/>
        <v>2004</v>
      </c>
      <c r="P741">
        <f t="shared" si="561"/>
        <v>2005</v>
      </c>
      <c r="Q741">
        <f t="shared" si="561"/>
        <v>2006</v>
      </c>
      <c r="R741">
        <f t="shared" si="561"/>
        <v>2007</v>
      </c>
      <c r="S741">
        <f t="shared" si="561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0.03126842130679708</v>
      </c>
    </row>
    <row r="747" ht="12.75">
      <c r="R747" s="4">
        <f aca="true" t="shared" si="562" ref="R747:R756">(R735/Q735)-1</f>
        <v>0.010671704207842359</v>
      </c>
    </row>
    <row r="748" ht="12.75">
      <c r="R748" s="8">
        <f t="shared" si="562"/>
        <v>0.053396167735770605</v>
      </c>
    </row>
    <row r="749" ht="12.75">
      <c r="R749" s="8">
        <f t="shared" si="562"/>
        <v>0.019397681883229323</v>
      </c>
    </row>
    <row r="750" ht="12.75">
      <c r="R750" s="8">
        <f t="shared" si="562"/>
        <v>0.2100450358481154</v>
      </c>
    </row>
    <row r="751" ht="12.75">
      <c r="R751" s="8">
        <f t="shared" si="562"/>
        <v>0.03610797167158619</v>
      </c>
    </row>
    <row r="752" ht="12.75">
      <c r="R752" s="8">
        <f t="shared" si="562"/>
        <v>0.033305682033456296</v>
      </c>
    </row>
    <row r="753" ht="12.75">
      <c r="R753" s="8">
        <f t="shared" si="562"/>
        <v>0.0004985044865404298</v>
      </c>
    </row>
    <row r="754" ht="12.75">
      <c r="R754" s="8"/>
    </row>
    <row r="755" ht="12.75">
      <c r="R755" s="8"/>
    </row>
    <row r="756" ht="12.75">
      <c r="R756" s="8"/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zoomScale="90" zoomScaleNormal="90" workbookViewId="0" topLeftCell="N284">
      <selection activeCell="P760" sqref="P760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11">
        <f>SUM('1994start'!S14)</f>
        <v>211.1</v>
      </c>
      <c r="T14" s="11">
        <f>SUM('1994start'!T14)</f>
        <v>205</v>
      </c>
      <c r="U14" s="11">
        <f>SUM('1994start'!U14)</f>
        <v>205</v>
      </c>
      <c r="V14" s="11">
        <f>SUM('1994start'!V14)</f>
        <v>205</v>
      </c>
      <c r="W14" s="11">
        <f>SUM('1994start'!W14)</f>
        <v>205</v>
      </c>
      <c r="X14" s="11">
        <f>SUM('1994start'!X14)</f>
        <v>205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0.0429841897233201</v>
      </c>
      <c r="T15" s="4">
        <f aca="true" t="shared" si="3" ref="T15:Y15">(T14-S14)/S14</f>
        <v>-0.028896257697773542</v>
      </c>
      <c r="U15" s="4">
        <f t="shared" si="3"/>
        <v>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5002.369668246443</v>
      </c>
      <c r="T17" s="6">
        <f aca="true" t="shared" si="5" ref="T17:Y17">S17*(1+T15)</f>
        <v>4857.819905213268</v>
      </c>
      <c r="U17" s="6">
        <f t="shared" si="5"/>
        <v>4857.819905213268</v>
      </c>
      <c r="V17" s="6">
        <f t="shared" si="5"/>
        <v>4857.819905213268</v>
      </c>
      <c r="W17" s="6">
        <f t="shared" si="5"/>
        <v>4857.819905213268</v>
      </c>
      <c r="X17" s="6">
        <f t="shared" si="5"/>
        <v>4857.819905213268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0</v>
      </c>
      <c r="T21" s="4">
        <f>SUM('1994start'!T21)</f>
        <v>0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0</v>
      </c>
      <c r="T22" s="4">
        <f>SUM('1994start'!T22)</f>
        <v>0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0</v>
      </c>
      <c r="T23" s="31">
        <f>SUM('1994start'!T23)</f>
        <v>0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0</v>
      </c>
      <c r="T24" s="4">
        <f>SUM('1994start'!T24)</f>
        <v>0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0</v>
      </c>
      <c r="T25" s="4">
        <f>SUM('1994start'!T25)</f>
        <v>0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0</v>
      </c>
      <c r="T26" s="31">
        <f>SUM('1994start'!T26)</f>
        <v>0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0</v>
      </c>
      <c r="T27" s="4">
        <f>SUM('1994start'!T27)</f>
        <v>0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0</v>
      </c>
      <c r="T28" s="4">
        <f>SUM('1994start'!T28)</f>
        <v>0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0</v>
      </c>
      <c r="T29" s="31">
        <f>SUM('1994start'!T29)</f>
        <v>0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0</v>
      </c>
      <c r="T30" s="4">
        <f>SUM('1994start'!T30)</f>
        <v>0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0</v>
      </c>
      <c r="T31" s="4">
        <f>SUM('1994start'!T31)</f>
        <v>0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0</v>
      </c>
      <c r="T32" s="31">
        <f>SUM('1994start'!T32)</f>
        <v>0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0</v>
      </c>
      <c r="T33" s="4">
        <f>SUM('1994start'!T33)</f>
        <v>0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0</v>
      </c>
      <c r="T34" s="4">
        <f>SUM('1994start'!T34)</f>
        <v>0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0.0544</v>
      </c>
      <c r="S35" s="31">
        <f>SUM('1994start'!S35)</f>
        <v>0</v>
      </c>
      <c r="T35" s="31">
        <f>SUM('1994start'!T35)</f>
        <v>0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0</v>
      </c>
      <c r="T36" s="4">
        <f>SUM('1994start'!T36)</f>
        <v>0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</v>
      </c>
      <c r="T37" s="4">
        <f>SUM('1994start'!T37)</f>
        <v>0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0</v>
      </c>
      <c r="T38" s="4">
        <f>SUM('1994start'!T38)</f>
        <v>0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0</v>
      </c>
      <c r="T39" s="4">
        <f>SUM('1994start'!T39)</f>
        <v>0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0</v>
      </c>
      <c r="T40" s="4">
        <f>SUM('1994start'!T40)</f>
        <v>0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77708.76071706455</v>
      </c>
      <c r="T65" s="10">
        <f aca="true" t="shared" si="10" ref="T65:Y65">S126</f>
        <v>72706.3910488181</v>
      </c>
      <c r="U65" s="10">
        <f t="shared" si="10"/>
        <v>67848.57114360483</v>
      </c>
      <c r="V65" s="10">
        <f t="shared" si="10"/>
        <v>62990.75123839156</v>
      </c>
      <c r="W65" s="10">
        <f t="shared" si="10"/>
        <v>58132.93133317829</v>
      </c>
      <c r="X65" s="10">
        <f t="shared" si="10"/>
        <v>53275.11142796502</v>
      </c>
      <c r="Y65" s="10">
        <f t="shared" si="10"/>
        <v>48417.29152275176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-5002.369668246443</v>
      </c>
      <c r="T66" s="10">
        <f t="shared" si="11"/>
        <v>-4857.819905213268</v>
      </c>
      <c r="U66" s="10">
        <f t="shared" si="11"/>
        <v>-4857.819905213268</v>
      </c>
      <c r="V66" s="10">
        <f t="shared" si="11"/>
        <v>-4857.819905213268</v>
      </c>
      <c r="W66" s="10">
        <f t="shared" si="11"/>
        <v>-4857.819905213268</v>
      </c>
      <c r="X66" s="10">
        <f t="shared" si="11"/>
        <v>-4857.819905213268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72706.3910488181</v>
      </c>
      <c r="T68" s="10">
        <f aca="true" t="shared" si="16" ref="T68:Y68">SUM(T65:T67)</f>
        <v>67848.57114360483</v>
      </c>
      <c r="U68" s="10">
        <f t="shared" si="16"/>
        <v>62990.75123839156</v>
      </c>
      <c r="V68" s="10">
        <f t="shared" si="16"/>
        <v>58132.93133317829</v>
      </c>
      <c r="W68" s="10">
        <f t="shared" si="16"/>
        <v>53275.11142796502</v>
      </c>
      <c r="X68" s="10">
        <f t="shared" si="16"/>
        <v>48417.29152275175</v>
      </c>
      <c r="Y68" s="10">
        <f t="shared" si="16"/>
        <v>48417.29152275176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15268.3421202518</v>
      </c>
      <c r="T75" s="6">
        <f t="shared" si="21"/>
        <v>14248.199940157014</v>
      </c>
      <c r="U75" s="6">
        <f t="shared" si="21"/>
        <v>13228.057760062227</v>
      </c>
      <c r="V75" s="6">
        <f t="shared" si="20"/>
        <v>12207.91557996744</v>
      </c>
      <c r="W75" s="6">
        <f t="shared" si="20"/>
        <v>11187.773399872654</v>
      </c>
      <c r="X75" s="6">
        <f t="shared" si="20"/>
        <v>10167.631219777868</v>
      </c>
      <c r="Y75" s="6">
        <f t="shared" si="20"/>
        <v>10167.63121977787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54529.793286613574</v>
      </c>
      <c r="T84" s="6">
        <f t="shared" si="21"/>
        <v>50886.428357703626</v>
      </c>
      <c r="U84" s="6">
        <f t="shared" si="21"/>
        <v>47243.06342879367</v>
      </c>
      <c r="V84" s="6">
        <f t="shared" si="20"/>
        <v>43599.698499883714</v>
      </c>
      <c r="W84" s="6">
        <f t="shared" si="20"/>
        <v>39956.333570973766</v>
      </c>
      <c r="X84" s="6">
        <f t="shared" si="20"/>
        <v>36312.96864206382</v>
      </c>
      <c r="Y84" s="6">
        <f t="shared" si="20"/>
        <v>36312.96864206382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2908.255641952724</v>
      </c>
      <c r="T85" s="6">
        <f t="shared" si="21"/>
        <v>2713.942845744193</v>
      </c>
      <c r="U85" s="6">
        <f t="shared" si="21"/>
        <v>2519.6300495356622</v>
      </c>
      <c r="V85" s="6">
        <f t="shared" si="20"/>
        <v>2325.3172533271318</v>
      </c>
      <c r="W85" s="6">
        <f t="shared" si="20"/>
        <v>2131.004457118601</v>
      </c>
      <c r="X85" s="6">
        <f t="shared" si="20"/>
        <v>1936.6916609100701</v>
      </c>
      <c r="Y85" s="6">
        <f t="shared" si="20"/>
        <v>1936.6916609100704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0</v>
      </c>
      <c r="T93" s="6">
        <f aca="true" t="shared" si="32" ref="T93:Y93">T25*T75</f>
        <v>0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0</v>
      </c>
      <c r="T102" s="6">
        <f aca="true" t="shared" si="50" ref="T102:Y102">T34*T84</f>
        <v>0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160.29305267699658</v>
      </c>
      <c r="S103" s="6">
        <f t="shared" si="23"/>
        <v>0</v>
      </c>
      <c r="T103" s="6">
        <f aca="true" t="shared" si="52" ref="T103:Y103">T35*T85</f>
        <v>0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15268.3421202518</v>
      </c>
      <c r="T111" s="10">
        <f aca="true" t="shared" si="59" ref="T111:Y111">T93+T75</f>
        <v>14248.199940157014</v>
      </c>
      <c r="U111" s="10">
        <f t="shared" si="59"/>
        <v>13228.057760062227</v>
      </c>
      <c r="V111" s="10">
        <f t="shared" si="59"/>
        <v>12207.91557996744</v>
      </c>
      <c r="W111" s="10">
        <f t="shared" si="59"/>
        <v>11187.773399872654</v>
      </c>
      <c r="X111" s="10">
        <f t="shared" si="59"/>
        <v>10167.631219777868</v>
      </c>
      <c r="Y111" s="10">
        <f t="shared" si="59"/>
        <v>10167.63121977787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54529.793286613574</v>
      </c>
      <c r="T120" s="10">
        <f aca="true" t="shared" si="68" ref="T120:Y120">T102+T84</f>
        <v>50886.428357703626</v>
      </c>
      <c r="U120" s="10">
        <f t="shared" si="68"/>
        <v>47243.06342879367</v>
      </c>
      <c r="V120" s="10">
        <f t="shared" si="68"/>
        <v>43599.698499883714</v>
      </c>
      <c r="W120" s="10">
        <f t="shared" si="68"/>
        <v>39956.333570973766</v>
      </c>
      <c r="X120" s="10">
        <f t="shared" si="68"/>
        <v>36312.96864206382</v>
      </c>
      <c r="Y120" s="10">
        <f t="shared" si="68"/>
        <v>36312.96864206382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3106.8565210041397</v>
      </c>
      <c r="S121" s="10">
        <f t="shared" si="54"/>
        <v>2908.255641952724</v>
      </c>
      <c r="T121" s="10">
        <f aca="true" t="shared" si="69" ref="T121:Y121">T103+T85</f>
        <v>2713.942845744193</v>
      </c>
      <c r="U121" s="10">
        <f t="shared" si="69"/>
        <v>2519.6300495356622</v>
      </c>
      <c r="V121" s="10">
        <f t="shared" si="69"/>
        <v>2325.3172533271318</v>
      </c>
      <c r="W121" s="10">
        <f t="shared" si="69"/>
        <v>2131.004457118601</v>
      </c>
      <c r="X121" s="10">
        <f t="shared" si="69"/>
        <v>1936.6916609100701</v>
      </c>
      <c r="Y121" s="10">
        <f t="shared" si="69"/>
        <v>1936.6916609100704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77708.76071706455</v>
      </c>
      <c r="S126" s="10">
        <f>SUM(S107:S125)</f>
        <v>72706.3910488181</v>
      </c>
      <c r="T126" s="10">
        <f aca="true" t="shared" si="75" ref="T126:Y126">SUM(T107:T125)</f>
        <v>67848.57114360483</v>
      </c>
      <c r="U126" s="10">
        <f t="shared" si="75"/>
        <v>62990.75123839156</v>
      </c>
      <c r="V126" s="10">
        <f t="shared" si="75"/>
        <v>58132.93133317829</v>
      </c>
      <c r="W126" s="10">
        <f t="shared" si="75"/>
        <v>53275.11142796502</v>
      </c>
      <c r="X126" s="10">
        <f t="shared" si="75"/>
        <v>48417.29152275176</v>
      </c>
      <c r="Y126" s="10">
        <f t="shared" si="75"/>
        <v>48417.29152275176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87278.16113640697</v>
      </c>
      <c r="U132" s="10">
        <f t="shared" si="78"/>
        <v>82420.3412311937</v>
      </c>
      <c r="V132" s="10">
        <f t="shared" si="78"/>
        <v>77562.52132598043</v>
      </c>
      <c r="W132" s="10">
        <f t="shared" si="78"/>
        <v>72704.70142076716</v>
      </c>
      <c r="X132" s="10">
        <f t="shared" si="78"/>
        <v>67846.88151555389</v>
      </c>
      <c r="Y132" s="10">
        <f t="shared" si="78"/>
        <v>62989.06161034062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-5002.369668246443</v>
      </c>
      <c r="T133" s="10">
        <f t="shared" si="79"/>
        <v>-4857.819905213268</v>
      </c>
      <c r="U133" s="10">
        <f t="shared" si="79"/>
        <v>-4857.819905213268</v>
      </c>
      <c r="V133" s="10">
        <f t="shared" si="79"/>
        <v>-4857.819905213268</v>
      </c>
      <c r="W133" s="10">
        <f t="shared" si="79"/>
        <v>-4857.819905213268</v>
      </c>
      <c r="X133" s="10">
        <f t="shared" si="79"/>
        <v>-4857.819905213268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87278.16113640697</v>
      </c>
      <c r="T135" s="10">
        <f aca="true" t="shared" si="84" ref="T135:Y135">SUM(T132:T134)</f>
        <v>82420.3412311937</v>
      </c>
      <c r="U135" s="10">
        <f t="shared" si="84"/>
        <v>77562.52132598043</v>
      </c>
      <c r="V135" s="10">
        <f t="shared" si="84"/>
        <v>72704.70142076716</v>
      </c>
      <c r="W135" s="10">
        <f t="shared" si="84"/>
        <v>67846.88151555389</v>
      </c>
      <c r="X135" s="10">
        <f t="shared" si="84"/>
        <v>62989.06161034062</v>
      </c>
      <c r="Y135" s="10">
        <f t="shared" si="84"/>
        <v>62989.06161034062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87278.16113640697</v>
      </c>
      <c r="T138" s="6">
        <f t="shared" si="85"/>
        <v>82420.3412311937</v>
      </c>
      <c r="U138" s="6">
        <f t="shared" si="85"/>
        <v>77562.52132598043</v>
      </c>
      <c r="V138" s="6">
        <f t="shared" si="85"/>
        <v>72704.70142076716</v>
      </c>
      <c r="W138" s="6">
        <f t="shared" si="85"/>
        <v>67846.88151555389</v>
      </c>
      <c r="X138" s="6">
        <f t="shared" si="85"/>
        <v>62989.06161034062</v>
      </c>
      <c r="Y138" s="6">
        <f t="shared" si="85"/>
        <v>62989.06161034062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0</v>
      </c>
      <c r="T142" s="6">
        <f aca="true" t="shared" si="87" ref="T142:Y142">T36*T138</f>
        <v>0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87278.16113640697</v>
      </c>
      <c r="T146" s="10">
        <f aca="true" t="shared" si="89" ref="T146:Y146">T142+T138</f>
        <v>82420.3412311937</v>
      </c>
      <c r="U146" s="10">
        <f t="shared" si="89"/>
        <v>77562.52132598043</v>
      </c>
      <c r="V146" s="10">
        <f t="shared" si="89"/>
        <v>72704.70142076716</v>
      </c>
      <c r="W146" s="10">
        <f t="shared" si="89"/>
        <v>67846.88151555389</v>
      </c>
      <c r="X146" s="10">
        <f t="shared" si="89"/>
        <v>62989.06161034062</v>
      </c>
      <c r="Y146" s="10">
        <f t="shared" si="89"/>
        <v>62989.06161034062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87278.16113640697</v>
      </c>
      <c r="T151" s="10">
        <f aca="true" t="shared" si="94" ref="T151:Y151">SUM(T146:T150)</f>
        <v>82420.3412311937</v>
      </c>
      <c r="U151" s="10">
        <f t="shared" si="94"/>
        <v>77562.52132598043</v>
      </c>
      <c r="V151" s="10">
        <f t="shared" si="94"/>
        <v>72704.70142076716</v>
      </c>
      <c r="W151" s="10">
        <f t="shared" si="94"/>
        <v>67846.88151555389</v>
      </c>
      <c r="X151" s="10">
        <f t="shared" si="94"/>
        <v>62989.06161034062</v>
      </c>
      <c r="Y151" s="10">
        <f t="shared" si="94"/>
        <v>62989.06161034062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105360.56814449355</v>
      </c>
      <c r="T157" s="10">
        <f aca="true" t="shared" si="97" ref="T157:Y157">S218</f>
        <v>100358.1984762471</v>
      </c>
      <c r="U157" s="10">
        <f t="shared" si="97"/>
        <v>95500.37857103383</v>
      </c>
      <c r="V157" s="10">
        <f t="shared" si="97"/>
        <v>90642.55866582056</v>
      </c>
      <c r="W157" s="10">
        <f t="shared" si="97"/>
        <v>85784.73876060729</v>
      </c>
      <c r="X157" s="10">
        <f t="shared" si="97"/>
        <v>80926.918855394</v>
      </c>
      <c r="Y157" s="10">
        <f t="shared" si="97"/>
        <v>76069.09895018073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-5002.369668246443</v>
      </c>
      <c r="T158" s="10">
        <f t="shared" si="98"/>
        <v>-4857.819905213268</v>
      </c>
      <c r="U158" s="10">
        <f t="shared" si="98"/>
        <v>-4857.819905213268</v>
      </c>
      <c r="V158" s="10">
        <f t="shared" si="98"/>
        <v>-4857.819905213268</v>
      </c>
      <c r="W158" s="10">
        <f t="shared" si="98"/>
        <v>-4857.819905213268</v>
      </c>
      <c r="X158" s="10">
        <f t="shared" si="98"/>
        <v>-4857.819905213268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100358.19847624711</v>
      </c>
      <c r="T160" s="10">
        <f aca="true" t="shared" si="102" ref="T160:Y160">SUM(T157:T159)</f>
        <v>95500.37857103383</v>
      </c>
      <c r="U160" s="10">
        <f t="shared" si="102"/>
        <v>90642.55866582056</v>
      </c>
      <c r="V160" s="10">
        <f t="shared" si="102"/>
        <v>85784.73876060729</v>
      </c>
      <c r="W160" s="10">
        <f t="shared" si="102"/>
        <v>80926.91885539402</v>
      </c>
      <c r="X160" s="10">
        <f t="shared" si="102"/>
        <v>76069.09895018073</v>
      </c>
      <c r="Y160" s="10">
        <f t="shared" si="102"/>
        <v>76069.09895018073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96343.87053719722</v>
      </c>
      <c r="T167" s="6">
        <f t="shared" si="106"/>
        <v>91680.36342819248</v>
      </c>
      <c r="U167" s="6">
        <f t="shared" si="105"/>
        <v>87016.85631918773</v>
      </c>
      <c r="V167" s="6">
        <f t="shared" si="105"/>
        <v>82353.34921018299</v>
      </c>
      <c r="W167" s="6">
        <f t="shared" si="105"/>
        <v>77689.84210117825</v>
      </c>
      <c r="X167" s="6">
        <f t="shared" si="105"/>
        <v>73026.3349921735</v>
      </c>
      <c r="Y167" s="6">
        <f t="shared" si="105"/>
        <v>73026.3349921735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4014.3279390498847</v>
      </c>
      <c r="T177" s="6">
        <f t="shared" si="106"/>
        <v>3820.0151428413533</v>
      </c>
      <c r="U177" s="6">
        <f t="shared" si="105"/>
        <v>3625.7023466328224</v>
      </c>
      <c r="V177" s="6">
        <f t="shared" si="105"/>
        <v>3431.3895504242914</v>
      </c>
      <c r="W177" s="6">
        <f t="shared" si="105"/>
        <v>3237.076754215761</v>
      </c>
      <c r="X177" s="6">
        <f t="shared" si="105"/>
        <v>3042.7639580072296</v>
      </c>
      <c r="Y177" s="6">
        <f t="shared" si="105"/>
        <v>3042.7639580072296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0</v>
      </c>
      <c r="T185" s="6">
        <f aca="true" t="shared" si="117" ref="T185:Y185">T25*T167</f>
        <v>0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216.60777100694042</v>
      </c>
      <c r="S195" s="6">
        <f t="shared" si="108"/>
        <v>0</v>
      </c>
      <c r="T195" s="6">
        <f aca="true" t="shared" si="137" ref="T195:Y195">T35*T177</f>
        <v>0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96343.87053719722</v>
      </c>
      <c r="T203" s="10">
        <f aca="true" t="shared" si="144" ref="T203:Y203">T185+T167</f>
        <v>91680.36342819248</v>
      </c>
      <c r="U203" s="10">
        <f t="shared" si="144"/>
        <v>87016.85631918773</v>
      </c>
      <c r="V203" s="10">
        <f t="shared" si="144"/>
        <v>82353.34921018299</v>
      </c>
      <c r="W203" s="10">
        <f t="shared" si="144"/>
        <v>77689.84210117825</v>
      </c>
      <c r="X203" s="10">
        <f t="shared" si="144"/>
        <v>73026.3349921735</v>
      </c>
      <c r="Y203" s="10">
        <f t="shared" si="144"/>
        <v>73026.3349921735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4198.368267458051</v>
      </c>
      <c r="S213" s="10">
        <f t="shared" si="139"/>
        <v>4014.3279390498847</v>
      </c>
      <c r="T213" s="10">
        <f aca="true" t="shared" si="154" ref="T213:Y213">T195+T177</f>
        <v>3820.0151428413533</v>
      </c>
      <c r="U213" s="10">
        <f t="shared" si="154"/>
        <v>3625.7023466328224</v>
      </c>
      <c r="V213" s="10">
        <f t="shared" si="154"/>
        <v>3431.3895504242914</v>
      </c>
      <c r="W213" s="10">
        <f t="shared" si="154"/>
        <v>3237.076754215761</v>
      </c>
      <c r="X213" s="10">
        <f t="shared" si="154"/>
        <v>3042.7639580072296</v>
      </c>
      <c r="Y213" s="10">
        <f t="shared" si="154"/>
        <v>3042.7639580072296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105360.56814449355</v>
      </c>
      <c r="S218" s="10">
        <f>SUM(S199:S217)</f>
        <v>100358.1984762471</v>
      </c>
      <c r="T218" s="10">
        <f aca="true" t="shared" si="159" ref="T218:Y218">SUM(T199:T217)</f>
        <v>95500.37857103383</v>
      </c>
      <c r="U218" s="10">
        <f t="shared" si="159"/>
        <v>90642.55866582056</v>
      </c>
      <c r="V218" s="10">
        <f t="shared" si="159"/>
        <v>85784.73876060729</v>
      </c>
      <c r="W218" s="10">
        <f t="shared" si="159"/>
        <v>80926.918855394</v>
      </c>
      <c r="X218" s="10">
        <f t="shared" si="159"/>
        <v>76069.09895018073</v>
      </c>
      <c r="Y218" s="10">
        <f t="shared" si="159"/>
        <v>76069.09895018073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97701.65419852603</v>
      </c>
      <c r="T223" s="10">
        <f aca="true" t="shared" si="162" ref="T223:Y223">S284</f>
        <v>92699.28453027958</v>
      </c>
      <c r="U223" s="10">
        <f t="shared" si="162"/>
        <v>87841.46462506629</v>
      </c>
      <c r="V223" s="10">
        <f t="shared" si="162"/>
        <v>82983.64471985302</v>
      </c>
      <c r="W223" s="10">
        <f t="shared" si="162"/>
        <v>78125.82481463975</v>
      </c>
      <c r="X223" s="10">
        <f t="shared" si="162"/>
        <v>73268.00490942648</v>
      </c>
      <c r="Y223" s="10">
        <f t="shared" si="162"/>
        <v>68410.18500421321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-5002.369668246443</v>
      </c>
      <c r="T224" s="10">
        <f t="shared" si="163"/>
        <v>-4857.819905213268</v>
      </c>
      <c r="U224" s="10">
        <f t="shared" si="163"/>
        <v>-4857.819905213268</v>
      </c>
      <c r="V224" s="10">
        <f t="shared" si="163"/>
        <v>-4857.819905213268</v>
      </c>
      <c r="W224" s="10">
        <f t="shared" si="163"/>
        <v>-4857.819905213268</v>
      </c>
      <c r="X224" s="10">
        <f t="shared" si="163"/>
        <v>-4857.819905213268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92699.28453027958</v>
      </c>
      <c r="T226" s="10">
        <f aca="true" t="shared" si="167" ref="T226:Y226">SUM(T223:T225)</f>
        <v>87841.4646250663</v>
      </c>
      <c r="U226" s="10">
        <f t="shared" si="167"/>
        <v>82983.64471985302</v>
      </c>
      <c r="V226" s="10">
        <f t="shared" si="167"/>
        <v>78125.82481463975</v>
      </c>
      <c r="W226" s="10">
        <f t="shared" si="167"/>
        <v>73268.00490942648</v>
      </c>
      <c r="X226" s="10">
        <f t="shared" si="167"/>
        <v>68410.18500421321</v>
      </c>
      <c r="Y226" s="10">
        <f t="shared" si="167"/>
        <v>68410.18500421321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33371.742430900646</v>
      </c>
      <c r="T233" s="6">
        <f t="shared" si="171"/>
        <v>31622.92726502387</v>
      </c>
      <c r="U233" s="6">
        <f t="shared" si="170"/>
        <v>29874.112099147085</v>
      </c>
      <c r="V233" s="6">
        <f t="shared" si="170"/>
        <v>28125.29693327031</v>
      </c>
      <c r="W233" s="6">
        <f t="shared" si="170"/>
        <v>26376.481767393532</v>
      </c>
      <c r="X233" s="6">
        <f t="shared" si="170"/>
        <v>24627.666601516758</v>
      </c>
      <c r="Y233" s="6">
        <f t="shared" si="170"/>
        <v>24627.666601516758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27809.78535908387</v>
      </c>
      <c r="T234" s="6">
        <f t="shared" si="171"/>
        <v>26352.43938751989</v>
      </c>
      <c r="U234" s="6">
        <f t="shared" si="170"/>
        <v>24895.093415955907</v>
      </c>
      <c r="V234" s="6">
        <f t="shared" si="170"/>
        <v>23437.747444391924</v>
      </c>
      <c r="W234" s="6">
        <f t="shared" si="170"/>
        <v>21980.401472827944</v>
      </c>
      <c r="X234" s="6">
        <f t="shared" si="170"/>
        <v>20523.055501263963</v>
      </c>
      <c r="Y234" s="6">
        <f t="shared" si="170"/>
        <v>20523.055501263963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27809.78535908387</v>
      </c>
      <c r="T241" s="6">
        <f t="shared" si="171"/>
        <v>26352.43938751989</v>
      </c>
      <c r="U241" s="6">
        <f t="shared" si="170"/>
        <v>24895.093415955907</v>
      </c>
      <c r="V241" s="6">
        <f t="shared" si="170"/>
        <v>23437.747444391924</v>
      </c>
      <c r="W241" s="6">
        <f t="shared" si="170"/>
        <v>21980.401472827944</v>
      </c>
      <c r="X241" s="6">
        <f t="shared" si="170"/>
        <v>20523.055501263963</v>
      </c>
      <c r="Y241" s="6">
        <f t="shared" si="170"/>
        <v>20523.055501263963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3707.971381211183</v>
      </c>
      <c r="T243" s="6">
        <f t="shared" si="171"/>
        <v>3513.658585002652</v>
      </c>
      <c r="U243" s="6">
        <f t="shared" si="170"/>
        <v>3319.345788794121</v>
      </c>
      <c r="V243" s="6">
        <f t="shared" si="170"/>
        <v>3125.0329925855904</v>
      </c>
      <c r="W243" s="6">
        <f t="shared" si="170"/>
        <v>2930.7201963770594</v>
      </c>
      <c r="X243" s="6">
        <f t="shared" si="170"/>
        <v>2736.4074001685285</v>
      </c>
      <c r="Y243" s="6">
        <f t="shared" si="170"/>
        <v>2736.4074001685285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0</v>
      </c>
      <c r="T251" s="6">
        <f aca="true" t="shared" si="179" ref="T251:Y251">T25*T233</f>
        <v>0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0</v>
      </c>
      <c r="T252" s="6">
        <f aca="true" t="shared" si="180" ref="T252:Y252">T26*T234</f>
        <v>0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0</v>
      </c>
      <c r="T259" s="6">
        <f aca="true" t="shared" si="188" ref="T259:Y259">T38*T241</f>
        <v>0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195.7087435501294</v>
      </c>
      <c r="S261" s="6">
        <f t="shared" si="189"/>
        <v>0</v>
      </c>
      <c r="T261" s="6">
        <f aca="true" t="shared" si="191" ref="T261:Y261">T35*T243</f>
        <v>0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33371.742430900646</v>
      </c>
      <c r="T269" s="10">
        <f aca="true" t="shared" si="202" ref="T269:Y269">T251+T233</f>
        <v>31622.92726502387</v>
      </c>
      <c r="U269" s="10">
        <f t="shared" si="202"/>
        <v>29874.112099147085</v>
      </c>
      <c r="V269" s="10">
        <f t="shared" si="202"/>
        <v>28125.29693327031</v>
      </c>
      <c r="W269" s="10">
        <f t="shared" si="202"/>
        <v>26376.481767393532</v>
      </c>
      <c r="X269" s="10">
        <f t="shared" si="202"/>
        <v>24627.666601516758</v>
      </c>
      <c r="Y269" s="10">
        <f t="shared" si="202"/>
        <v>24627.666601516758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27809.78535908387</v>
      </c>
      <c r="T270" s="10">
        <f aca="true" t="shared" si="204" ref="T270:Y270">T252+T234</f>
        <v>26352.43938751989</v>
      </c>
      <c r="U270" s="10">
        <f t="shared" si="204"/>
        <v>24895.093415955907</v>
      </c>
      <c r="V270" s="10">
        <f t="shared" si="204"/>
        <v>23437.747444391924</v>
      </c>
      <c r="W270" s="10">
        <f t="shared" si="204"/>
        <v>21980.401472827944</v>
      </c>
      <c r="X270" s="10">
        <f t="shared" si="204"/>
        <v>20523.055501263963</v>
      </c>
      <c r="Y270" s="10">
        <f t="shared" si="204"/>
        <v>20523.055501263963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27809.78535908387</v>
      </c>
      <c r="T277" s="10">
        <f aca="true" t="shared" si="218" ref="T277:Y277">T259+T241</f>
        <v>26352.43938751989</v>
      </c>
      <c r="U277" s="10">
        <f t="shared" si="218"/>
        <v>24895.093415955907</v>
      </c>
      <c r="V277" s="10">
        <f t="shared" si="218"/>
        <v>23437.747444391924</v>
      </c>
      <c r="W277" s="10">
        <f t="shared" si="218"/>
        <v>21980.401472827944</v>
      </c>
      <c r="X277" s="10">
        <f t="shared" si="218"/>
        <v>20523.055501263963</v>
      </c>
      <c r="Y277" s="10">
        <f t="shared" si="218"/>
        <v>20523.055501263963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3793.2959411628026</v>
      </c>
      <c r="S279" s="10">
        <f t="shared" si="195"/>
        <v>3707.971381211183</v>
      </c>
      <c r="T279" s="10">
        <f aca="true" t="shared" si="222" ref="T279:Y279">T261+T243</f>
        <v>3513.658585002652</v>
      </c>
      <c r="U279" s="10">
        <f t="shared" si="222"/>
        <v>3319.345788794121</v>
      </c>
      <c r="V279" s="10">
        <f t="shared" si="222"/>
        <v>3125.0329925855904</v>
      </c>
      <c r="W279" s="10">
        <f t="shared" si="222"/>
        <v>2930.7201963770594</v>
      </c>
      <c r="X279" s="10">
        <f t="shared" si="222"/>
        <v>2736.4074001685285</v>
      </c>
      <c r="Y279" s="10">
        <f t="shared" si="222"/>
        <v>2736.4074001685285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97701.65419852603</v>
      </c>
      <c r="S284" s="10">
        <f>SUM(S265:S283)</f>
        <v>92699.28453027958</v>
      </c>
      <c r="T284" s="10">
        <f aca="true" t="shared" si="227" ref="T284:Y284">SUM(T265:T283)</f>
        <v>87841.46462506629</v>
      </c>
      <c r="U284" s="10">
        <f t="shared" si="227"/>
        <v>82983.64471985302</v>
      </c>
      <c r="V284" s="10">
        <f t="shared" si="227"/>
        <v>78125.82481463975</v>
      </c>
      <c r="W284" s="10">
        <f t="shared" si="227"/>
        <v>73268.00490942648</v>
      </c>
      <c r="X284" s="10">
        <f t="shared" si="227"/>
        <v>68410.18500421321</v>
      </c>
      <c r="Y284" s="10">
        <f t="shared" si="227"/>
        <v>68410.18500421321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118952.0399586253</v>
      </c>
      <c r="T291" s="10">
        <f aca="true" t="shared" si="230" ref="T291:Y291">S352</f>
        <v>113949.67029037885</v>
      </c>
      <c r="U291" s="10">
        <f t="shared" si="230"/>
        <v>109091.85038516558</v>
      </c>
      <c r="V291" s="10">
        <f t="shared" si="230"/>
        <v>104234.03047995231</v>
      </c>
      <c r="W291" s="10">
        <f t="shared" si="230"/>
        <v>99376.21057473906</v>
      </c>
      <c r="X291" s="10">
        <f t="shared" si="230"/>
        <v>94518.3906695258</v>
      </c>
      <c r="Y291" s="10">
        <f t="shared" si="230"/>
        <v>89660.57076431255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-5002.369668246443</v>
      </c>
      <c r="T292" s="10">
        <f t="shared" si="231"/>
        <v>-4857.819905213268</v>
      </c>
      <c r="U292" s="10">
        <f t="shared" si="231"/>
        <v>-4857.819905213268</v>
      </c>
      <c r="V292" s="10">
        <f t="shared" si="231"/>
        <v>-4857.819905213268</v>
      </c>
      <c r="W292" s="10">
        <f t="shared" si="231"/>
        <v>-4857.819905213268</v>
      </c>
      <c r="X292" s="10">
        <f t="shared" si="231"/>
        <v>-4857.819905213268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113949.67029037885</v>
      </c>
      <c r="T294" s="10">
        <f aca="true" t="shared" si="235" ref="T294:Y294">SUM(T291:T293)</f>
        <v>109091.85038516558</v>
      </c>
      <c r="U294" s="10">
        <f t="shared" si="235"/>
        <v>104234.03047995231</v>
      </c>
      <c r="V294" s="10">
        <f t="shared" si="235"/>
        <v>99376.21057473905</v>
      </c>
      <c r="W294" s="10">
        <f t="shared" si="235"/>
        <v>94518.39066952579</v>
      </c>
      <c r="X294" s="10">
        <f t="shared" si="235"/>
        <v>89660.57076431254</v>
      </c>
      <c r="Y294" s="10">
        <f t="shared" si="235"/>
        <v>89660.57076431255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41021.881304536386</v>
      </c>
      <c r="T301" s="6">
        <f t="shared" si="239"/>
        <v>39273.06613865961</v>
      </c>
      <c r="U301" s="6">
        <f t="shared" si="238"/>
        <v>37524.25097278283</v>
      </c>
      <c r="V301" s="6">
        <f t="shared" si="238"/>
        <v>35775.435806906054</v>
      </c>
      <c r="W301" s="6">
        <f t="shared" si="238"/>
        <v>34026.62064102928</v>
      </c>
      <c r="X301" s="6">
        <f t="shared" si="238"/>
        <v>32277.805475152512</v>
      </c>
      <c r="Y301" s="6">
        <f t="shared" si="238"/>
        <v>32277.805475152516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17092.450543556828</v>
      </c>
      <c r="T302" s="6">
        <f t="shared" si="239"/>
        <v>16363.777557774836</v>
      </c>
      <c r="U302" s="6">
        <f t="shared" si="238"/>
        <v>15635.104571992846</v>
      </c>
      <c r="V302" s="6">
        <f t="shared" si="238"/>
        <v>14906.431586210856</v>
      </c>
      <c r="W302" s="6">
        <f t="shared" si="238"/>
        <v>14177.758600428868</v>
      </c>
      <c r="X302" s="6">
        <f t="shared" si="238"/>
        <v>13449.08561464688</v>
      </c>
      <c r="Y302" s="6">
        <f t="shared" si="238"/>
        <v>13449.085614646881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11394.967029037885</v>
      </c>
      <c r="T303" s="6">
        <f t="shared" si="239"/>
        <v>10909.18503851656</v>
      </c>
      <c r="U303" s="6">
        <f t="shared" si="238"/>
        <v>10423.403047995233</v>
      </c>
      <c r="V303" s="6">
        <f t="shared" si="238"/>
        <v>9937.621057473905</v>
      </c>
      <c r="W303" s="6">
        <f t="shared" si="238"/>
        <v>9451.83906695258</v>
      </c>
      <c r="X303" s="6">
        <f t="shared" si="238"/>
        <v>8966.057076431254</v>
      </c>
      <c r="Y303" s="6">
        <f t="shared" si="238"/>
        <v>8966.057076431256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11394.967029037885</v>
      </c>
      <c r="T304" s="6">
        <f t="shared" si="239"/>
        <v>10909.18503851656</v>
      </c>
      <c r="U304" s="6">
        <f t="shared" si="238"/>
        <v>10423.403047995233</v>
      </c>
      <c r="V304" s="6">
        <f t="shared" si="238"/>
        <v>9937.621057473905</v>
      </c>
      <c r="W304" s="6">
        <f t="shared" si="238"/>
        <v>9451.83906695258</v>
      </c>
      <c r="X304" s="6">
        <f t="shared" si="238"/>
        <v>8966.057076431254</v>
      </c>
      <c r="Y304" s="6">
        <f t="shared" si="238"/>
        <v>8966.057076431256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5697.483514518943</v>
      </c>
      <c r="T305" s="6">
        <f t="shared" si="239"/>
        <v>5454.59251925828</v>
      </c>
      <c r="U305" s="6">
        <f t="shared" si="238"/>
        <v>5211.701523997616</v>
      </c>
      <c r="V305" s="6">
        <f t="shared" si="238"/>
        <v>4968.810528736953</v>
      </c>
      <c r="W305" s="6">
        <f t="shared" si="238"/>
        <v>4725.91953347629</v>
      </c>
      <c r="X305" s="6">
        <f t="shared" si="238"/>
        <v>4483.028538215627</v>
      </c>
      <c r="Y305" s="6">
        <f t="shared" si="238"/>
        <v>4483.028538215628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5697.483514518943</v>
      </c>
      <c r="T306" s="6">
        <f t="shared" si="239"/>
        <v>5454.59251925828</v>
      </c>
      <c r="U306" s="6">
        <f t="shared" si="238"/>
        <v>5211.701523997616</v>
      </c>
      <c r="V306" s="6">
        <f t="shared" si="238"/>
        <v>4968.810528736953</v>
      </c>
      <c r="W306" s="6">
        <f t="shared" si="238"/>
        <v>4725.91953347629</v>
      </c>
      <c r="X306" s="6">
        <f t="shared" si="238"/>
        <v>4483.028538215627</v>
      </c>
      <c r="Y306" s="6">
        <f t="shared" si="238"/>
        <v>4483.028538215628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5697.483514518943</v>
      </c>
      <c r="T307" s="6">
        <f t="shared" si="239"/>
        <v>5454.59251925828</v>
      </c>
      <c r="U307" s="6">
        <f t="shared" si="238"/>
        <v>5211.701523997616</v>
      </c>
      <c r="V307" s="6">
        <f t="shared" si="238"/>
        <v>4968.810528736953</v>
      </c>
      <c r="W307" s="6">
        <f t="shared" si="238"/>
        <v>4725.91953347629</v>
      </c>
      <c r="X307" s="6">
        <f t="shared" si="238"/>
        <v>4483.028538215627</v>
      </c>
      <c r="Y307" s="6">
        <f t="shared" si="238"/>
        <v>4483.028538215628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5697.483514518943</v>
      </c>
      <c r="T308" s="6">
        <f t="shared" si="239"/>
        <v>5454.59251925828</v>
      </c>
      <c r="U308" s="6">
        <f t="shared" si="238"/>
        <v>5211.701523997616</v>
      </c>
      <c r="V308" s="6">
        <f t="shared" si="238"/>
        <v>4968.810528736953</v>
      </c>
      <c r="W308" s="6">
        <f t="shared" si="238"/>
        <v>4725.91953347629</v>
      </c>
      <c r="X308" s="6">
        <f t="shared" si="238"/>
        <v>4483.028538215627</v>
      </c>
      <c r="Y308" s="6">
        <f t="shared" si="238"/>
        <v>4483.028538215628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5697.483514518943</v>
      </c>
      <c r="T309" s="6">
        <f t="shared" si="239"/>
        <v>5454.59251925828</v>
      </c>
      <c r="U309" s="6">
        <f t="shared" si="238"/>
        <v>5211.701523997616</v>
      </c>
      <c r="V309" s="6">
        <f t="shared" si="238"/>
        <v>4968.810528736953</v>
      </c>
      <c r="W309" s="6">
        <f t="shared" si="238"/>
        <v>4725.91953347629</v>
      </c>
      <c r="X309" s="6">
        <f t="shared" si="238"/>
        <v>4483.028538215627</v>
      </c>
      <c r="Y309" s="6">
        <f t="shared" si="238"/>
        <v>4483.028538215628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4557.986811615155</v>
      </c>
      <c r="T311" s="6">
        <f t="shared" si="239"/>
        <v>4363.674015406624</v>
      </c>
      <c r="U311" s="6">
        <f t="shared" si="238"/>
        <v>4169.361219198093</v>
      </c>
      <c r="V311" s="6">
        <f t="shared" si="238"/>
        <v>3975.048422989562</v>
      </c>
      <c r="W311" s="6">
        <f t="shared" si="238"/>
        <v>3780.735626781032</v>
      </c>
      <c r="X311" s="6">
        <f t="shared" si="238"/>
        <v>3586.4228305725014</v>
      </c>
      <c r="Y311" s="6">
        <f t="shared" si="238"/>
        <v>3586.422830572502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0</v>
      </c>
      <c r="T319" s="6">
        <f aca="true" t="shared" si="250" ref="T319:Y319">T25*T301</f>
        <v>0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0</v>
      </c>
      <c r="T320" s="6">
        <f aca="true" t="shared" si="253" ref="T320:Y320">T26*T302</f>
        <v>0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0</v>
      </c>
      <c r="T321" s="6">
        <f aca="true" t="shared" si="255" ref="T321:Y321">T27*T303</f>
        <v>0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0</v>
      </c>
      <c r="T322" s="6">
        <f aca="true" t="shared" si="257" ref="T322:Y322">T28*T304</f>
        <v>0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0</v>
      </c>
      <c r="T323" s="6">
        <f aca="true" t="shared" si="259" ref="T323:Y323">T29*T305</f>
        <v>0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0</v>
      </c>
      <c r="T324" s="6">
        <f aca="true" t="shared" si="261" ref="T324:Y324">T30*T306</f>
        <v>0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0</v>
      </c>
      <c r="T325" s="6">
        <f aca="true" t="shared" si="263" ref="T325:Y325">T31*T307</f>
        <v>0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0</v>
      </c>
      <c r="T326" s="6">
        <f aca="true" t="shared" si="265" ref="T326:Y326">T32*T308</f>
        <v>0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0</v>
      </c>
      <c r="T327" s="6">
        <f aca="true" t="shared" si="267" ref="T327:Y327">T33*T309</f>
        <v>0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247.5449074574094</v>
      </c>
      <c r="S329" s="6">
        <f t="shared" si="241"/>
        <v>0</v>
      </c>
      <c r="T329" s="6">
        <f aca="true" t="shared" si="271" ref="T329:Y329">T35*T311</f>
        <v>0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41021.881304536386</v>
      </c>
      <c r="T337" s="10">
        <f aca="true" t="shared" si="278" ref="T337:Y337">T319+T301</f>
        <v>39273.06613865961</v>
      </c>
      <c r="U337" s="10">
        <f t="shared" si="278"/>
        <v>37524.25097278283</v>
      </c>
      <c r="V337" s="10">
        <f t="shared" si="278"/>
        <v>35775.435806906054</v>
      </c>
      <c r="W337" s="10">
        <f t="shared" si="278"/>
        <v>34026.62064102928</v>
      </c>
      <c r="X337" s="10">
        <f t="shared" si="278"/>
        <v>32277.805475152512</v>
      </c>
      <c r="Y337" s="10">
        <f t="shared" si="278"/>
        <v>32277.805475152516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17092.450543556828</v>
      </c>
      <c r="T338" s="10">
        <f aca="true" t="shared" si="279" ref="T338:Y338">T320+T302</f>
        <v>16363.777557774836</v>
      </c>
      <c r="U338" s="10">
        <f t="shared" si="279"/>
        <v>15635.104571992846</v>
      </c>
      <c r="V338" s="10">
        <f t="shared" si="279"/>
        <v>14906.431586210856</v>
      </c>
      <c r="W338" s="10">
        <f t="shared" si="279"/>
        <v>14177.758600428868</v>
      </c>
      <c r="X338" s="10">
        <f t="shared" si="279"/>
        <v>13449.08561464688</v>
      </c>
      <c r="Y338" s="10">
        <f t="shared" si="279"/>
        <v>13449.085614646881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11394.967029037885</v>
      </c>
      <c r="T339" s="10">
        <f aca="true" t="shared" si="280" ref="T339:Y339">T321+T303</f>
        <v>10909.18503851656</v>
      </c>
      <c r="U339" s="10">
        <f t="shared" si="280"/>
        <v>10423.403047995233</v>
      </c>
      <c r="V339" s="10">
        <f t="shared" si="280"/>
        <v>9937.621057473905</v>
      </c>
      <c r="W339" s="10">
        <f t="shared" si="280"/>
        <v>9451.83906695258</v>
      </c>
      <c r="X339" s="10">
        <f t="shared" si="280"/>
        <v>8966.057076431254</v>
      </c>
      <c r="Y339" s="10">
        <f t="shared" si="280"/>
        <v>8966.057076431256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11394.967029037885</v>
      </c>
      <c r="T340" s="10">
        <f aca="true" t="shared" si="281" ref="T340:Y340">T322+T304</f>
        <v>10909.18503851656</v>
      </c>
      <c r="U340" s="10">
        <f t="shared" si="281"/>
        <v>10423.403047995233</v>
      </c>
      <c r="V340" s="10">
        <f t="shared" si="281"/>
        <v>9937.621057473905</v>
      </c>
      <c r="W340" s="10">
        <f t="shared" si="281"/>
        <v>9451.83906695258</v>
      </c>
      <c r="X340" s="10">
        <f t="shared" si="281"/>
        <v>8966.057076431254</v>
      </c>
      <c r="Y340" s="10">
        <f t="shared" si="281"/>
        <v>8966.057076431256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5697.483514518943</v>
      </c>
      <c r="T341" s="10">
        <f aca="true" t="shared" si="282" ref="T341:Y341">T323+T305</f>
        <v>5454.59251925828</v>
      </c>
      <c r="U341" s="10">
        <f t="shared" si="282"/>
        <v>5211.701523997616</v>
      </c>
      <c r="V341" s="10">
        <f t="shared" si="282"/>
        <v>4968.810528736953</v>
      </c>
      <c r="W341" s="10">
        <f t="shared" si="282"/>
        <v>4725.91953347629</v>
      </c>
      <c r="X341" s="10">
        <f t="shared" si="282"/>
        <v>4483.028538215627</v>
      </c>
      <c r="Y341" s="10">
        <f t="shared" si="282"/>
        <v>4483.028538215628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5697.483514518943</v>
      </c>
      <c r="T342" s="10">
        <f aca="true" t="shared" si="283" ref="T342:Y342">T324+T306</f>
        <v>5454.59251925828</v>
      </c>
      <c r="U342" s="10">
        <f t="shared" si="283"/>
        <v>5211.701523997616</v>
      </c>
      <c r="V342" s="10">
        <f t="shared" si="283"/>
        <v>4968.810528736953</v>
      </c>
      <c r="W342" s="10">
        <f t="shared" si="283"/>
        <v>4725.91953347629</v>
      </c>
      <c r="X342" s="10">
        <f t="shared" si="283"/>
        <v>4483.028538215627</v>
      </c>
      <c r="Y342" s="10">
        <f t="shared" si="283"/>
        <v>4483.028538215628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5697.483514518943</v>
      </c>
      <c r="T343" s="10">
        <f aca="true" t="shared" si="284" ref="T343:Y343">T325+T307</f>
        <v>5454.59251925828</v>
      </c>
      <c r="U343" s="10">
        <f t="shared" si="284"/>
        <v>5211.701523997616</v>
      </c>
      <c r="V343" s="10">
        <f t="shared" si="284"/>
        <v>4968.810528736953</v>
      </c>
      <c r="W343" s="10">
        <f t="shared" si="284"/>
        <v>4725.91953347629</v>
      </c>
      <c r="X343" s="10">
        <f t="shared" si="284"/>
        <v>4483.028538215627</v>
      </c>
      <c r="Y343" s="10">
        <f t="shared" si="284"/>
        <v>4483.028538215628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5697.483514518943</v>
      </c>
      <c r="T344" s="10">
        <f aca="true" t="shared" si="285" ref="T344:Y344">T326+T308</f>
        <v>5454.59251925828</v>
      </c>
      <c r="U344" s="10">
        <f t="shared" si="285"/>
        <v>5211.701523997616</v>
      </c>
      <c r="V344" s="10">
        <f t="shared" si="285"/>
        <v>4968.810528736953</v>
      </c>
      <c r="W344" s="10">
        <f t="shared" si="285"/>
        <v>4725.91953347629</v>
      </c>
      <c r="X344" s="10">
        <f t="shared" si="285"/>
        <v>4483.028538215627</v>
      </c>
      <c r="Y344" s="10">
        <f t="shared" si="285"/>
        <v>4483.028538215628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5697.483514518943</v>
      </c>
      <c r="T345" s="10">
        <f aca="true" t="shared" si="286" ref="T345:Y345">T327+T309</f>
        <v>5454.59251925828</v>
      </c>
      <c r="U345" s="10">
        <f t="shared" si="286"/>
        <v>5211.701523997616</v>
      </c>
      <c r="V345" s="10">
        <f t="shared" si="286"/>
        <v>4968.810528736953</v>
      </c>
      <c r="W345" s="10">
        <f t="shared" si="286"/>
        <v>4725.91953347629</v>
      </c>
      <c r="X345" s="10">
        <f t="shared" si="286"/>
        <v>4483.028538215627</v>
      </c>
      <c r="Y345" s="10">
        <f t="shared" si="286"/>
        <v>4483.028538215628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4798.002765130377</v>
      </c>
      <c r="S347" s="10">
        <f t="shared" si="273"/>
        <v>4557.986811615155</v>
      </c>
      <c r="T347" s="10">
        <f aca="true" t="shared" si="288" ref="T347:Y347">T329+T311</f>
        <v>4363.674015406624</v>
      </c>
      <c r="U347" s="10">
        <f t="shared" si="288"/>
        <v>4169.361219198093</v>
      </c>
      <c r="V347" s="10">
        <f t="shared" si="288"/>
        <v>3975.048422989562</v>
      </c>
      <c r="W347" s="10">
        <f t="shared" si="288"/>
        <v>3780.735626781032</v>
      </c>
      <c r="X347" s="10">
        <f t="shared" si="288"/>
        <v>3586.4228305725014</v>
      </c>
      <c r="Y347" s="10">
        <f t="shared" si="288"/>
        <v>3586.422830572502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118952.0399586253</v>
      </c>
      <c r="S352" s="10">
        <f>SUM(S333:S351)</f>
        <v>113949.67029037885</v>
      </c>
      <c r="T352" s="10">
        <f aca="true" t="shared" si="293" ref="T352:Y352">SUM(T333:T351)</f>
        <v>109091.85038516558</v>
      </c>
      <c r="U352" s="10">
        <f t="shared" si="293"/>
        <v>104234.03047995231</v>
      </c>
      <c r="V352" s="10">
        <f t="shared" si="293"/>
        <v>99376.21057473906</v>
      </c>
      <c r="W352" s="10">
        <f t="shared" si="293"/>
        <v>94518.3906695258</v>
      </c>
      <c r="X352" s="10">
        <f t="shared" si="293"/>
        <v>89660.57076431255</v>
      </c>
      <c r="Y352" s="10">
        <f t="shared" si="293"/>
        <v>89660.57076431255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120811.77243751024</v>
      </c>
      <c r="T358" s="10">
        <f aca="true" t="shared" si="296" ref="T358:Y358">S419</f>
        <v>115809.40276926382</v>
      </c>
      <c r="U358" s="10">
        <f t="shared" si="296"/>
        <v>110951.58286405054</v>
      </c>
      <c r="V358" s="10">
        <f t="shared" si="296"/>
        <v>106093.76295883725</v>
      </c>
      <c r="W358" s="10">
        <f t="shared" si="296"/>
        <v>101235.94305362395</v>
      </c>
      <c r="X358" s="10">
        <f t="shared" si="296"/>
        <v>96378.12314841065</v>
      </c>
      <c r="Y358" s="10">
        <f t="shared" si="296"/>
        <v>91520.3032431974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-5002.369668246443</v>
      </c>
      <c r="T359" s="10">
        <f t="shared" si="297"/>
        <v>-4857.819905213268</v>
      </c>
      <c r="U359" s="10">
        <f t="shared" si="297"/>
        <v>-4857.819905213268</v>
      </c>
      <c r="V359" s="10">
        <f t="shared" si="297"/>
        <v>-4857.819905213268</v>
      </c>
      <c r="W359" s="10">
        <f t="shared" si="297"/>
        <v>-4857.819905213268</v>
      </c>
      <c r="X359" s="10">
        <f t="shared" si="297"/>
        <v>-4857.819905213268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115809.4027692638</v>
      </c>
      <c r="T361" s="10">
        <f aca="true" t="shared" si="301" ref="T361:Y361">SUM(T358:T360)</f>
        <v>110951.58286405055</v>
      </c>
      <c r="U361" s="10">
        <f t="shared" si="301"/>
        <v>106093.76295883727</v>
      </c>
      <c r="V361" s="10">
        <f t="shared" si="301"/>
        <v>101235.94305362398</v>
      </c>
      <c r="W361" s="10">
        <f t="shared" si="301"/>
        <v>96378.12314841068</v>
      </c>
      <c r="X361" s="10">
        <f t="shared" si="301"/>
        <v>91520.30324319738</v>
      </c>
      <c r="Y361" s="10">
        <f t="shared" si="301"/>
        <v>91520.3032431974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24319.974581545397</v>
      </c>
      <c r="T368" s="6">
        <f t="shared" si="305"/>
        <v>23299.832401450614</v>
      </c>
      <c r="U368" s="6">
        <f t="shared" si="304"/>
        <v>22279.690221355824</v>
      </c>
      <c r="V368" s="6">
        <f t="shared" si="304"/>
        <v>21259.548041261034</v>
      </c>
      <c r="W368" s="6">
        <f t="shared" si="304"/>
        <v>20239.405861166244</v>
      </c>
      <c r="X368" s="6">
        <f t="shared" si="304"/>
        <v>19219.26368107145</v>
      </c>
      <c r="Y368" s="6">
        <f t="shared" si="304"/>
        <v>19219.263681071454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21714.26301923696</v>
      </c>
      <c r="T369" s="6">
        <f t="shared" si="305"/>
        <v>20803.42178700948</v>
      </c>
      <c r="U369" s="6">
        <f t="shared" si="304"/>
        <v>19892.580554781987</v>
      </c>
      <c r="V369" s="6">
        <f t="shared" si="304"/>
        <v>18981.739322554495</v>
      </c>
      <c r="W369" s="6">
        <f t="shared" si="304"/>
        <v>18070.898090327002</v>
      </c>
      <c r="X369" s="6">
        <f t="shared" si="304"/>
        <v>17160.05685809951</v>
      </c>
      <c r="Y369" s="6">
        <f t="shared" si="304"/>
        <v>17160.056858099513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14476.175346157976</v>
      </c>
      <c r="T370" s="6">
        <f t="shared" si="305"/>
        <v>13868.947858006319</v>
      </c>
      <c r="U370" s="6">
        <f t="shared" si="304"/>
        <v>13261.720369854658</v>
      </c>
      <c r="V370" s="6">
        <f t="shared" si="304"/>
        <v>12654.492881702998</v>
      </c>
      <c r="W370" s="6">
        <f t="shared" si="304"/>
        <v>12047.265393551335</v>
      </c>
      <c r="X370" s="6">
        <f t="shared" si="304"/>
        <v>11440.037905399673</v>
      </c>
      <c r="Y370" s="6">
        <f t="shared" si="304"/>
        <v>11440.037905399675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14476.175346157976</v>
      </c>
      <c r="T371" s="6">
        <f t="shared" si="305"/>
        <v>13868.947858006319</v>
      </c>
      <c r="U371" s="6">
        <f t="shared" si="304"/>
        <v>13261.720369854658</v>
      </c>
      <c r="V371" s="6">
        <f t="shared" si="304"/>
        <v>12654.492881702998</v>
      </c>
      <c r="W371" s="6">
        <f t="shared" si="304"/>
        <v>12047.265393551335</v>
      </c>
      <c r="X371" s="6">
        <f t="shared" si="304"/>
        <v>11440.037905399673</v>
      </c>
      <c r="Y371" s="6">
        <f t="shared" si="304"/>
        <v>11440.037905399675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7238.087673078988</v>
      </c>
      <c r="T372" s="6">
        <f t="shared" si="305"/>
        <v>6934.473929003159</v>
      </c>
      <c r="U372" s="6">
        <f t="shared" si="304"/>
        <v>6630.860184927329</v>
      </c>
      <c r="V372" s="6">
        <f t="shared" si="304"/>
        <v>6327.246440851499</v>
      </c>
      <c r="W372" s="6">
        <f t="shared" si="304"/>
        <v>6023.632696775668</v>
      </c>
      <c r="X372" s="6">
        <f t="shared" si="304"/>
        <v>5720.0189526998365</v>
      </c>
      <c r="Y372" s="6">
        <f t="shared" si="304"/>
        <v>5720.018952699837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7238.087673078988</v>
      </c>
      <c r="T373" s="6">
        <f t="shared" si="305"/>
        <v>6934.473929003159</v>
      </c>
      <c r="U373" s="6">
        <f t="shared" si="304"/>
        <v>6630.860184927329</v>
      </c>
      <c r="V373" s="6">
        <f t="shared" si="304"/>
        <v>6327.246440851499</v>
      </c>
      <c r="W373" s="6">
        <f t="shared" si="304"/>
        <v>6023.632696775668</v>
      </c>
      <c r="X373" s="6">
        <f t="shared" si="304"/>
        <v>5720.0189526998365</v>
      </c>
      <c r="Y373" s="6">
        <f t="shared" si="304"/>
        <v>5720.018952699837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7238.087673078988</v>
      </c>
      <c r="T374" s="6">
        <f t="shared" si="305"/>
        <v>6934.473929003159</v>
      </c>
      <c r="U374" s="6">
        <f t="shared" si="304"/>
        <v>6630.860184927329</v>
      </c>
      <c r="V374" s="6">
        <f t="shared" si="304"/>
        <v>6327.246440851499</v>
      </c>
      <c r="W374" s="6">
        <f t="shared" si="304"/>
        <v>6023.632696775668</v>
      </c>
      <c r="X374" s="6">
        <f t="shared" si="304"/>
        <v>5720.0189526998365</v>
      </c>
      <c r="Y374" s="6">
        <f t="shared" si="304"/>
        <v>5720.018952699837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7238.087673078988</v>
      </c>
      <c r="T375" s="6">
        <f t="shared" si="305"/>
        <v>6934.473929003159</v>
      </c>
      <c r="U375" s="6">
        <f t="shared" si="304"/>
        <v>6630.860184927329</v>
      </c>
      <c r="V375" s="6">
        <f t="shared" si="304"/>
        <v>6327.246440851499</v>
      </c>
      <c r="W375" s="6">
        <f t="shared" si="304"/>
        <v>6023.632696775668</v>
      </c>
      <c r="X375" s="6">
        <f t="shared" si="304"/>
        <v>5720.0189526998365</v>
      </c>
      <c r="Y375" s="6">
        <f t="shared" si="304"/>
        <v>5720.018952699837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7238.087673078988</v>
      </c>
      <c r="T376" s="6">
        <f t="shared" si="305"/>
        <v>6934.473929003159</v>
      </c>
      <c r="U376" s="6">
        <f t="shared" si="304"/>
        <v>6630.860184927329</v>
      </c>
      <c r="V376" s="6">
        <f t="shared" si="304"/>
        <v>6327.246440851499</v>
      </c>
      <c r="W376" s="6">
        <f t="shared" si="304"/>
        <v>6023.632696775668</v>
      </c>
      <c r="X376" s="6">
        <f t="shared" si="304"/>
        <v>5720.0189526998365</v>
      </c>
      <c r="Y376" s="6">
        <f t="shared" si="304"/>
        <v>5720.018952699837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4632.376110770552</v>
      </c>
      <c r="T378" s="6">
        <f t="shared" si="305"/>
        <v>4438.063314562022</v>
      </c>
      <c r="U378" s="6">
        <f t="shared" si="304"/>
        <v>4243.75051835349</v>
      </c>
      <c r="V378" s="6">
        <f t="shared" si="304"/>
        <v>4049.4377221449595</v>
      </c>
      <c r="W378" s="6">
        <f t="shared" si="304"/>
        <v>3855.124925936427</v>
      </c>
      <c r="X378" s="6">
        <f t="shared" si="304"/>
        <v>3660.8121297278954</v>
      </c>
      <c r="Y378" s="6">
        <f t="shared" si="304"/>
        <v>3660.812129727896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0</v>
      </c>
      <c r="T386" s="6">
        <f aca="true" t="shared" si="316" ref="T386:Y386">T25*T368</f>
        <v>0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0</v>
      </c>
      <c r="T387" s="6">
        <f aca="true" t="shared" si="318" ref="T387:Y387">T26*T369</f>
        <v>0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0</v>
      </c>
      <c r="T388" s="6">
        <f aca="true" t="shared" si="320" ref="T388:Y388">T27*T370</f>
        <v>0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0</v>
      </c>
      <c r="T389" s="6">
        <f aca="true" t="shared" si="322" ref="T389:Y389">T28*T371</f>
        <v>0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0</v>
      </c>
      <c r="T390" s="6">
        <f aca="true" t="shared" si="324" ref="T390:Y390">T29*T372</f>
        <v>0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0</v>
      </c>
      <c r="T391" s="6">
        <f aca="true" t="shared" si="326" ref="T391:Y391">T30*T373</f>
        <v>0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0</v>
      </c>
      <c r="T392" s="6">
        <f aca="true" t="shared" si="328" ref="T392:Y392">T31*T374</f>
        <v>0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0</v>
      </c>
      <c r="T393" s="6">
        <f aca="true" t="shared" si="330" ref="T393:Y393">T32*T375</f>
        <v>0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0</v>
      </c>
      <c r="T394" s="6">
        <f aca="true" t="shared" si="332" ref="T394:Y394">T33*T376</f>
        <v>0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252.1871863046575</v>
      </c>
      <c r="S396" s="6">
        <f t="shared" si="307"/>
        <v>0</v>
      </c>
      <c r="T396" s="6">
        <f aca="true" t="shared" si="336" ref="T396:Y396">T35*T378</f>
        <v>0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24319.974581545397</v>
      </c>
      <c r="T404" s="10">
        <f aca="true" t="shared" si="343" ref="T404:Y404">T386+T368</f>
        <v>23299.832401450614</v>
      </c>
      <c r="U404" s="10">
        <f t="shared" si="343"/>
        <v>22279.690221355824</v>
      </c>
      <c r="V404" s="10">
        <f t="shared" si="343"/>
        <v>21259.548041261034</v>
      </c>
      <c r="W404" s="10">
        <f t="shared" si="343"/>
        <v>20239.405861166244</v>
      </c>
      <c r="X404" s="10">
        <f t="shared" si="343"/>
        <v>19219.26368107145</v>
      </c>
      <c r="Y404" s="10">
        <f t="shared" si="343"/>
        <v>19219.263681071454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21714.26301923696</v>
      </c>
      <c r="T405" s="10">
        <f aca="true" t="shared" si="344" ref="T405:Y405">T387+T369</f>
        <v>20803.42178700948</v>
      </c>
      <c r="U405" s="10">
        <f t="shared" si="344"/>
        <v>19892.580554781987</v>
      </c>
      <c r="V405" s="10">
        <f t="shared" si="344"/>
        <v>18981.739322554495</v>
      </c>
      <c r="W405" s="10">
        <f t="shared" si="344"/>
        <v>18070.898090327002</v>
      </c>
      <c r="X405" s="10">
        <f t="shared" si="344"/>
        <v>17160.05685809951</v>
      </c>
      <c r="Y405" s="10">
        <f t="shared" si="344"/>
        <v>17160.056858099513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14476.175346157976</v>
      </c>
      <c r="T406" s="10">
        <f aca="true" t="shared" si="345" ref="T406:Y406">T388+T370</f>
        <v>13868.947858006319</v>
      </c>
      <c r="U406" s="10">
        <f t="shared" si="345"/>
        <v>13261.720369854658</v>
      </c>
      <c r="V406" s="10">
        <f t="shared" si="345"/>
        <v>12654.492881702998</v>
      </c>
      <c r="W406" s="10">
        <f t="shared" si="345"/>
        <v>12047.265393551335</v>
      </c>
      <c r="X406" s="10">
        <f t="shared" si="345"/>
        <v>11440.037905399673</v>
      </c>
      <c r="Y406" s="10">
        <f t="shared" si="345"/>
        <v>11440.037905399675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14476.175346157976</v>
      </c>
      <c r="T407" s="10">
        <f aca="true" t="shared" si="346" ref="T407:Y407">T389+T371</f>
        <v>13868.947858006319</v>
      </c>
      <c r="U407" s="10">
        <f t="shared" si="346"/>
        <v>13261.720369854658</v>
      </c>
      <c r="V407" s="10">
        <f t="shared" si="346"/>
        <v>12654.492881702998</v>
      </c>
      <c r="W407" s="10">
        <f t="shared" si="346"/>
        <v>12047.265393551335</v>
      </c>
      <c r="X407" s="10">
        <f t="shared" si="346"/>
        <v>11440.037905399673</v>
      </c>
      <c r="Y407" s="10">
        <f t="shared" si="346"/>
        <v>11440.037905399675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7238.087673078988</v>
      </c>
      <c r="T408" s="10">
        <f aca="true" t="shared" si="347" ref="T408:Y408">T390+T372</f>
        <v>6934.473929003159</v>
      </c>
      <c r="U408" s="10">
        <f t="shared" si="347"/>
        <v>6630.860184927329</v>
      </c>
      <c r="V408" s="10">
        <f t="shared" si="347"/>
        <v>6327.246440851499</v>
      </c>
      <c r="W408" s="10">
        <f t="shared" si="347"/>
        <v>6023.632696775668</v>
      </c>
      <c r="X408" s="10">
        <f t="shared" si="347"/>
        <v>5720.0189526998365</v>
      </c>
      <c r="Y408" s="10">
        <f t="shared" si="347"/>
        <v>5720.018952699837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7238.087673078988</v>
      </c>
      <c r="T409" s="10">
        <f aca="true" t="shared" si="348" ref="T409:Y409">T391+T373</f>
        <v>6934.473929003159</v>
      </c>
      <c r="U409" s="10">
        <f t="shared" si="348"/>
        <v>6630.860184927329</v>
      </c>
      <c r="V409" s="10">
        <f t="shared" si="348"/>
        <v>6327.246440851499</v>
      </c>
      <c r="W409" s="10">
        <f t="shared" si="348"/>
        <v>6023.632696775668</v>
      </c>
      <c r="X409" s="10">
        <f t="shared" si="348"/>
        <v>5720.0189526998365</v>
      </c>
      <c r="Y409" s="10">
        <f t="shared" si="348"/>
        <v>5720.018952699837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7238.087673078988</v>
      </c>
      <c r="T410" s="10">
        <f aca="true" t="shared" si="349" ref="T410:Y410">T392+T374</f>
        <v>6934.473929003159</v>
      </c>
      <c r="U410" s="10">
        <f t="shared" si="349"/>
        <v>6630.860184927329</v>
      </c>
      <c r="V410" s="10">
        <f t="shared" si="349"/>
        <v>6327.246440851499</v>
      </c>
      <c r="W410" s="10">
        <f t="shared" si="349"/>
        <v>6023.632696775668</v>
      </c>
      <c r="X410" s="10">
        <f t="shared" si="349"/>
        <v>5720.0189526998365</v>
      </c>
      <c r="Y410" s="10">
        <f t="shared" si="349"/>
        <v>5720.018952699837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7238.087673078988</v>
      </c>
      <c r="T411" s="10">
        <f aca="true" t="shared" si="350" ref="T411:Y411">T393+T375</f>
        <v>6934.473929003159</v>
      </c>
      <c r="U411" s="10">
        <f t="shared" si="350"/>
        <v>6630.860184927329</v>
      </c>
      <c r="V411" s="10">
        <f t="shared" si="350"/>
        <v>6327.246440851499</v>
      </c>
      <c r="W411" s="10">
        <f t="shared" si="350"/>
        <v>6023.632696775668</v>
      </c>
      <c r="X411" s="10">
        <f t="shared" si="350"/>
        <v>5720.0189526998365</v>
      </c>
      <c r="Y411" s="10">
        <f t="shared" si="350"/>
        <v>5720.018952699837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7238.087673078988</v>
      </c>
      <c r="T412" s="10">
        <f aca="true" t="shared" si="351" ref="T412:Y412">T394+T376</f>
        <v>6934.473929003159</v>
      </c>
      <c r="U412" s="10">
        <f t="shared" si="351"/>
        <v>6630.860184927329</v>
      </c>
      <c r="V412" s="10">
        <f t="shared" si="351"/>
        <v>6327.246440851499</v>
      </c>
      <c r="W412" s="10">
        <f t="shared" si="351"/>
        <v>6023.632696775668</v>
      </c>
      <c r="X412" s="10">
        <f t="shared" si="351"/>
        <v>5720.0189526998365</v>
      </c>
      <c r="Y412" s="10">
        <f t="shared" si="351"/>
        <v>5720.018952699837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4887.981052199097</v>
      </c>
      <c r="S414" s="10">
        <f t="shared" si="338"/>
        <v>4632.376110770552</v>
      </c>
      <c r="T414" s="10">
        <f aca="true" t="shared" si="353" ref="T414:Y414">T396+T378</f>
        <v>4438.063314562022</v>
      </c>
      <c r="U414" s="10">
        <f t="shared" si="353"/>
        <v>4243.75051835349</v>
      </c>
      <c r="V414" s="10">
        <f t="shared" si="353"/>
        <v>4049.4377221449595</v>
      </c>
      <c r="W414" s="10">
        <f t="shared" si="353"/>
        <v>3855.124925936427</v>
      </c>
      <c r="X414" s="10">
        <f t="shared" si="353"/>
        <v>3660.8121297278954</v>
      </c>
      <c r="Y414" s="10">
        <f t="shared" si="353"/>
        <v>3660.812129727896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120811.77243751024</v>
      </c>
      <c r="S419" s="10">
        <f>SUM(S400:S418)</f>
        <v>115809.40276926382</v>
      </c>
      <c r="T419" s="10">
        <f aca="true" t="shared" si="358" ref="T419:Y419">SUM(T400:T418)</f>
        <v>110951.58286405054</v>
      </c>
      <c r="U419" s="10">
        <f t="shared" si="358"/>
        <v>106093.76295883725</v>
      </c>
      <c r="V419" s="10">
        <f t="shared" si="358"/>
        <v>101235.94305362395</v>
      </c>
      <c r="W419" s="10">
        <f t="shared" si="358"/>
        <v>96378.12314841065</v>
      </c>
      <c r="X419" s="10">
        <f t="shared" si="358"/>
        <v>91520.3032431974</v>
      </c>
      <c r="Y419" s="10">
        <f t="shared" si="358"/>
        <v>91520.30324319741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217212.76935750787</v>
      </c>
      <c r="T425" s="10">
        <f aca="true" t="shared" si="361" ref="T425:Y425">S486</f>
        <v>212210.39968926142</v>
      </c>
      <c r="U425" s="10">
        <f t="shared" si="361"/>
        <v>207352.5797840482</v>
      </c>
      <c r="V425" s="10">
        <f t="shared" si="361"/>
        <v>202494.75987883494</v>
      </c>
      <c r="W425" s="10">
        <f t="shared" si="361"/>
        <v>197636.9399736217</v>
      </c>
      <c r="X425" s="10">
        <f t="shared" si="361"/>
        <v>192779.12006840843</v>
      </c>
      <c r="Y425" s="10">
        <f t="shared" si="361"/>
        <v>187921.30016319515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-5002.369668246443</v>
      </c>
      <c r="T426" s="10">
        <f t="shared" si="362"/>
        <v>-4857.819905213268</v>
      </c>
      <c r="U426" s="10">
        <f t="shared" si="362"/>
        <v>-4857.819905213268</v>
      </c>
      <c r="V426" s="10">
        <f t="shared" si="362"/>
        <v>-4857.819905213268</v>
      </c>
      <c r="W426" s="10">
        <f t="shared" si="362"/>
        <v>-4857.819905213268</v>
      </c>
      <c r="X426" s="10">
        <f t="shared" si="362"/>
        <v>-4857.819905213268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212210.39968926142</v>
      </c>
      <c r="T428" s="10">
        <f aca="true" t="shared" si="366" ref="T428:Y428">SUM(T425:T427)</f>
        <v>207352.57978404817</v>
      </c>
      <c r="U428" s="10">
        <f t="shared" si="366"/>
        <v>202494.75987883494</v>
      </c>
      <c r="V428" s="10">
        <f t="shared" si="366"/>
        <v>197636.9399736217</v>
      </c>
      <c r="W428" s="10">
        <f t="shared" si="366"/>
        <v>192779.12006840843</v>
      </c>
      <c r="X428" s="10">
        <f t="shared" si="366"/>
        <v>187921.30016319518</v>
      </c>
      <c r="Y428" s="10">
        <f t="shared" si="366"/>
        <v>187921.30016319515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44564.1839347449</v>
      </c>
      <c r="T435" s="6">
        <f t="shared" si="370"/>
        <v>43544.04175465011</v>
      </c>
      <c r="U435" s="6">
        <f t="shared" si="369"/>
        <v>42523.89957455533</v>
      </c>
      <c r="V435" s="6">
        <f t="shared" si="369"/>
        <v>41503.757394460554</v>
      </c>
      <c r="W435" s="6">
        <f t="shared" si="369"/>
        <v>40483.61521436577</v>
      </c>
      <c r="X435" s="6">
        <f t="shared" si="369"/>
        <v>39463.47303427099</v>
      </c>
      <c r="Y435" s="6">
        <f t="shared" si="369"/>
        <v>39463.47303427098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159157.79976694606</v>
      </c>
      <c r="T442" s="6">
        <f t="shared" si="370"/>
        <v>155514.43483803613</v>
      </c>
      <c r="U442" s="6">
        <f t="shared" si="369"/>
        <v>151871.0699091262</v>
      </c>
      <c r="V442" s="6">
        <f t="shared" si="369"/>
        <v>148227.70498021628</v>
      </c>
      <c r="W442" s="6">
        <f t="shared" si="369"/>
        <v>144584.34005130632</v>
      </c>
      <c r="X442" s="6">
        <f t="shared" si="369"/>
        <v>140940.97512239637</v>
      </c>
      <c r="Y442" s="6">
        <f t="shared" si="369"/>
        <v>140940.97512239637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8488.415987570457</v>
      </c>
      <c r="T445" s="6">
        <f t="shared" si="370"/>
        <v>8294.103191361926</v>
      </c>
      <c r="U445" s="6">
        <f t="shared" si="369"/>
        <v>8099.790395153398</v>
      </c>
      <c r="V445" s="6">
        <f t="shared" si="369"/>
        <v>7905.477598944868</v>
      </c>
      <c r="W445" s="6">
        <f t="shared" si="369"/>
        <v>7711.164802736337</v>
      </c>
      <c r="X445" s="6">
        <f t="shared" si="369"/>
        <v>7516.852006527807</v>
      </c>
      <c r="Y445" s="6">
        <f t="shared" si="369"/>
        <v>7516.852006527806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0</v>
      </c>
      <c r="T453" s="6">
        <f aca="true" t="shared" si="381" ref="T453:Y453">T25*T435</f>
        <v>0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0</v>
      </c>
      <c r="T460" s="6">
        <f aca="true" t="shared" si="395" ref="T460:Y460">T32*T442</f>
        <v>0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530.4579253292105</v>
      </c>
      <c r="S463" s="6">
        <f t="shared" si="372"/>
        <v>0</v>
      </c>
      <c r="T463" s="6">
        <f aca="true" t="shared" si="401" ref="T463:Y463">T35*T445</f>
        <v>0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44564.1839347449</v>
      </c>
      <c r="T471" s="10">
        <f aca="true" t="shared" si="408" ref="T471:Y471">T453+T435</f>
        <v>43544.04175465011</v>
      </c>
      <c r="U471" s="10">
        <f t="shared" si="408"/>
        <v>42523.89957455533</v>
      </c>
      <c r="V471" s="10">
        <f t="shared" si="408"/>
        <v>41503.757394460554</v>
      </c>
      <c r="W471" s="10">
        <f t="shared" si="408"/>
        <v>40483.61521436577</v>
      </c>
      <c r="X471" s="10">
        <f t="shared" si="408"/>
        <v>39463.47303427099</v>
      </c>
      <c r="Y471" s="10">
        <f t="shared" si="408"/>
        <v>39463.47303427098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159157.79976694606</v>
      </c>
      <c r="T478" s="10">
        <f aca="true" t="shared" si="415" ref="T478:Y478">T460+T442</f>
        <v>155514.43483803613</v>
      </c>
      <c r="U478" s="10">
        <f t="shared" si="415"/>
        <v>151871.0699091262</v>
      </c>
      <c r="V478" s="10">
        <f t="shared" si="415"/>
        <v>148227.70498021628</v>
      </c>
      <c r="W478" s="10">
        <f t="shared" si="415"/>
        <v>144584.34005130632</v>
      </c>
      <c r="X478" s="10">
        <f t="shared" si="415"/>
        <v>140940.97512239637</v>
      </c>
      <c r="Y478" s="10">
        <f t="shared" si="415"/>
        <v>140940.97512239637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10281.522729174992</v>
      </c>
      <c r="S481" s="10">
        <f t="shared" si="403"/>
        <v>8488.415987570457</v>
      </c>
      <c r="T481" s="10">
        <f aca="true" t="shared" si="418" ref="T481:Y481">T463+T445</f>
        <v>8294.103191361926</v>
      </c>
      <c r="U481" s="10">
        <f t="shared" si="418"/>
        <v>8099.790395153398</v>
      </c>
      <c r="V481" s="10">
        <f t="shared" si="418"/>
        <v>7905.477598944868</v>
      </c>
      <c r="W481" s="10">
        <f t="shared" si="418"/>
        <v>7711.164802736337</v>
      </c>
      <c r="X481" s="10">
        <f t="shared" si="418"/>
        <v>7516.852006527807</v>
      </c>
      <c r="Y481" s="10">
        <f t="shared" si="418"/>
        <v>7516.852006527806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217212.76935750787</v>
      </c>
      <c r="S486" s="10">
        <f>SUM(S467:S485)</f>
        <v>212210.39968926142</v>
      </c>
      <c r="T486" s="10">
        <f aca="true" t="shared" si="423" ref="T486:Y486">SUM(T467:T485)</f>
        <v>207352.5797840482</v>
      </c>
      <c r="U486" s="10">
        <f t="shared" si="423"/>
        <v>202494.75987883494</v>
      </c>
      <c r="V486" s="10">
        <f t="shared" si="423"/>
        <v>197636.9399736217</v>
      </c>
      <c r="W486" s="10">
        <f t="shared" si="423"/>
        <v>192779.12006840843</v>
      </c>
      <c r="X486" s="10">
        <f t="shared" si="423"/>
        <v>187921.30016319515</v>
      </c>
      <c r="Y486" s="10">
        <f t="shared" si="423"/>
        <v>187921.30016319515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166982.6204352597</v>
      </c>
      <c r="T492" s="10">
        <f aca="true" t="shared" si="426" ref="T492:Y492">S553</f>
        <v>161980.25076701323</v>
      </c>
      <c r="U492" s="10">
        <f t="shared" si="426"/>
        <v>157122.43086179998</v>
      </c>
      <c r="V492" s="10">
        <f t="shared" si="426"/>
        <v>152264.61095658672</v>
      </c>
      <c r="W492" s="10">
        <f t="shared" si="426"/>
        <v>147406.79105137344</v>
      </c>
      <c r="X492" s="10">
        <f t="shared" si="426"/>
        <v>142548.97114616018</v>
      </c>
      <c r="Y492" s="10">
        <f t="shared" si="426"/>
        <v>137691.1512409469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-5002.369668246443</v>
      </c>
      <c r="T493" s="10">
        <f t="shared" si="427"/>
        <v>-4857.819905213268</v>
      </c>
      <c r="U493" s="10">
        <f t="shared" si="427"/>
        <v>-4857.819905213268</v>
      </c>
      <c r="V493" s="10">
        <f t="shared" si="427"/>
        <v>-4857.819905213268</v>
      </c>
      <c r="W493" s="10">
        <f t="shared" si="427"/>
        <v>-4857.819905213268</v>
      </c>
      <c r="X493" s="10">
        <f t="shared" si="427"/>
        <v>-4857.819905213268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161980.25076701326</v>
      </c>
      <c r="T495" s="10">
        <f aca="true" t="shared" si="431" ref="T495:Y495">SUM(T492:T494)</f>
        <v>157122.43086179998</v>
      </c>
      <c r="U495" s="10">
        <f t="shared" si="431"/>
        <v>152264.61095658672</v>
      </c>
      <c r="V495" s="10">
        <f t="shared" si="431"/>
        <v>147406.79105137347</v>
      </c>
      <c r="W495" s="10">
        <f t="shared" si="431"/>
        <v>142548.97114616018</v>
      </c>
      <c r="X495" s="10">
        <f t="shared" si="431"/>
        <v>137691.15124094693</v>
      </c>
      <c r="Y495" s="10">
        <f t="shared" si="431"/>
        <v>137691.1512409469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121485.18807525994</v>
      </c>
      <c r="T498" s="6">
        <f t="shared" si="432"/>
        <v>117841.82314634998</v>
      </c>
      <c r="U498" s="6">
        <f t="shared" si="432"/>
        <v>114198.45821744004</v>
      </c>
      <c r="V498" s="6">
        <f t="shared" si="432"/>
        <v>110555.0932885301</v>
      </c>
      <c r="W498" s="6">
        <f t="shared" si="432"/>
        <v>106911.72835962015</v>
      </c>
      <c r="X498" s="6">
        <f t="shared" si="432"/>
        <v>103268.36343071019</v>
      </c>
      <c r="Y498" s="6">
        <f t="shared" si="432"/>
        <v>103268.36343071017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34015.852661072786</v>
      </c>
      <c r="T502" s="6">
        <f t="shared" si="435"/>
        <v>32995.71048097799</v>
      </c>
      <c r="U502" s="6">
        <f t="shared" si="434"/>
        <v>31975.56830088321</v>
      </c>
      <c r="V502" s="6">
        <f t="shared" si="434"/>
        <v>30955.426120788426</v>
      </c>
      <c r="W502" s="6">
        <f t="shared" si="434"/>
        <v>29935.283940693636</v>
      </c>
      <c r="X502" s="6">
        <f t="shared" si="434"/>
        <v>28915.141760598854</v>
      </c>
      <c r="Y502" s="6">
        <f t="shared" si="434"/>
        <v>28915.141760598846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6479.2100306805305</v>
      </c>
      <c r="T512" s="6">
        <f t="shared" si="435"/>
        <v>6284.897234472</v>
      </c>
      <c r="U512" s="6">
        <f t="shared" si="434"/>
        <v>6090.584438263469</v>
      </c>
      <c r="V512" s="6">
        <f t="shared" si="434"/>
        <v>5896.271642054939</v>
      </c>
      <c r="W512" s="6">
        <f t="shared" si="434"/>
        <v>5701.958845846408</v>
      </c>
      <c r="X512" s="6">
        <f t="shared" si="434"/>
        <v>5507.646049637878</v>
      </c>
      <c r="Y512" s="6">
        <f t="shared" si="434"/>
        <v>5507.646049637876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0</v>
      </c>
      <c r="T516" s="6">
        <f aca="true" t="shared" si="438" ref="T516:Y516">T21*T498</f>
        <v>0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0</v>
      </c>
      <c r="T520" s="6">
        <f aca="true" t="shared" si="446" ref="T520:Y520">T25*T502</f>
        <v>0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295.4022188586354</v>
      </c>
      <c r="S530" s="6">
        <f t="shared" si="437"/>
        <v>0</v>
      </c>
      <c r="T530" s="6">
        <f aca="true" t="shared" si="466" ref="T530:Y530">T35*T512</f>
        <v>0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121485.18807525994</v>
      </c>
      <c r="T534" s="10">
        <f aca="true" t="shared" si="469" ref="T534:Y534">T516+T498</f>
        <v>117841.82314634998</v>
      </c>
      <c r="U534" s="10">
        <f t="shared" si="469"/>
        <v>114198.45821744004</v>
      </c>
      <c r="V534" s="10">
        <f t="shared" si="469"/>
        <v>110555.0932885301</v>
      </c>
      <c r="W534" s="10">
        <f t="shared" si="469"/>
        <v>106911.72835962015</v>
      </c>
      <c r="X534" s="10">
        <f t="shared" si="469"/>
        <v>103268.36343071019</v>
      </c>
      <c r="Y534" s="10">
        <f t="shared" si="469"/>
        <v>103268.36343071017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34015.852661072786</v>
      </c>
      <c r="T538" s="10">
        <f aca="true" t="shared" si="473" ref="T538:Y538">T520+T502</f>
        <v>32995.71048097799</v>
      </c>
      <c r="U538" s="10">
        <f t="shared" si="473"/>
        <v>31975.56830088321</v>
      </c>
      <c r="V538" s="10">
        <f t="shared" si="473"/>
        <v>30955.426120788426</v>
      </c>
      <c r="W538" s="10">
        <f t="shared" si="473"/>
        <v>29935.283940693636</v>
      </c>
      <c r="X538" s="10">
        <f t="shared" si="473"/>
        <v>28915.141760598854</v>
      </c>
      <c r="Y538" s="10">
        <f t="shared" si="473"/>
        <v>28915.141760598846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5725.590065524728</v>
      </c>
      <c r="S548" s="10">
        <f t="shared" si="468"/>
        <v>6479.2100306805305</v>
      </c>
      <c r="T548" s="10">
        <f aca="true" t="shared" si="483" ref="T548:Y548">T530+T512</f>
        <v>6284.897234472</v>
      </c>
      <c r="U548" s="10">
        <f t="shared" si="483"/>
        <v>6090.584438263469</v>
      </c>
      <c r="V548" s="10">
        <f t="shared" si="483"/>
        <v>5896.271642054939</v>
      </c>
      <c r="W548" s="10">
        <f t="shared" si="483"/>
        <v>5701.958845846408</v>
      </c>
      <c r="X548" s="10">
        <f t="shared" si="483"/>
        <v>5507.646049637878</v>
      </c>
      <c r="Y548" s="10">
        <f t="shared" si="483"/>
        <v>5507.646049637876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166982.6204352597</v>
      </c>
      <c r="S553" s="10">
        <f>SUM(S534:S552)</f>
        <v>161980.25076701323</v>
      </c>
      <c r="T553" s="10">
        <f aca="true" t="shared" si="488" ref="T553:Y553">SUM(T534:T552)</f>
        <v>157122.43086179998</v>
      </c>
      <c r="U553" s="10">
        <f t="shared" si="488"/>
        <v>152264.61095658672</v>
      </c>
      <c r="V553" s="10">
        <f t="shared" si="488"/>
        <v>147406.79105137344</v>
      </c>
      <c r="W553" s="10">
        <f t="shared" si="488"/>
        <v>142548.97114616018</v>
      </c>
      <c r="X553" s="10">
        <f t="shared" si="488"/>
        <v>137691.1512409469</v>
      </c>
      <c r="Y553" s="10">
        <f t="shared" si="488"/>
        <v>137691.1512409469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104507.003685996</v>
      </c>
      <c r="T559" s="10">
        <f aca="true" t="shared" si="491" ref="T559:Y559">S621</f>
        <v>99504.63401774953</v>
      </c>
      <c r="U559" s="10">
        <f t="shared" si="491"/>
        <v>94646.81411253626</v>
      </c>
      <c r="V559" s="10">
        <f t="shared" si="491"/>
        <v>89788.99420732299</v>
      </c>
      <c r="W559" s="10">
        <f t="shared" si="491"/>
        <v>84931.17430210972</v>
      </c>
      <c r="X559" s="10">
        <f t="shared" si="491"/>
        <v>80073.35439689645</v>
      </c>
      <c r="Y559" s="10">
        <f t="shared" si="491"/>
        <v>75215.53449168318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-5002.369668246443</v>
      </c>
      <c r="T561" s="10">
        <f t="shared" si="492"/>
        <v>-4857.819905213268</v>
      </c>
      <c r="U561" s="10">
        <f t="shared" si="492"/>
        <v>-4857.819905213268</v>
      </c>
      <c r="V561" s="10">
        <f t="shared" si="492"/>
        <v>-4857.819905213268</v>
      </c>
      <c r="W561" s="10">
        <f t="shared" si="492"/>
        <v>-4857.819905213268</v>
      </c>
      <c r="X561" s="10">
        <f t="shared" si="492"/>
        <v>-4857.819905213268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99504.63401774954</v>
      </c>
      <c r="T563" s="10">
        <f aca="true" t="shared" si="497" ref="T563:Y563">SUM(T559:T562)</f>
        <v>94646.81411253626</v>
      </c>
      <c r="U563" s="10">
        <f t="shared" si="497"/>
        <v>89788.99420732299</v>
      </c>
      <c r="V563" s="10">
        <f t="shared" si="497"/>
        <v>84931.17430210972</v>
      </c>
      <c r="W563" s="10">
        <f t="shared" si="497"/>
        <v>80073.35439689645</v>
      </c>
      <c r="X563" s="10">
        <f t="shared" si="497"/>
        <v>75215.53449168318</v>
      </c>
      <c r="Y563" s="10">
        <f t="shared" si="497"/>
        <v>75215.53449168318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24876.158504437386</v>
      </c>
      <c r="T567" s="6">
        <f t="shared" si="499"/>
        <v>23661.703528134065</v>
      </c>
      <c r="U567" s="6">
        <f aca="true" t="shared" si="500" ref="U567:Y580">U$563*$C567</f>
        <v>22447.248551830748</v>
      </c>
      <c r="V567" s="6">
        <f t="shared" si="500"/>
        <v>21232.79357552743</v>
      </c>
      <c r="W567" s="6">
        <f t="shared" si="500"/>
        <v>20018.338599224113</v>
      </c>
      <c r="X567" s="6">
        <f t="shared" si="500"/>
        <v>18803.883622920795</v>
      </c>
      <c r="Y567" s="6">
        <f t="shared" si="500"/>
        <v>18803.883622920795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24876.158504437386</v>
      </c>
      <c r="T568" s="6">
        <f aca="true" t="shared" si="501" ref="T568:T580">T$563*$C568</f>
        <v>23661.703528134065</v>
      </c>
      <c r="U568" s="6">
        <f t="shared" si="500"/>
        <v>22447.248551830748</v>
      </c>
      <c r="V568" s="6">
        <f t="shared" si="500"/>
        <v>21232.79357552743</v>
      </c>
      <c r="W568" s="6">
        <f t="shared" si="500"/>
        <v>20018.338599224113</v>
      </c>
      <c r="X568" s="6">
        <f t="shared" si="500"/>
        <v>18803.883622920795</v>
      </c>
      <c r="Y568" s="6">
        <f t="shared" si="500"/>
        <v>18803.883622920795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24876.158504437386</v>
      </c>
      <c r="T569" s="6">
        <f t="shared" si="501"/>
        <v>23661.703528134065</v>
      </c>
      <c r="U569" s="6">
        <f t="shared" si="500"/>
        <v>22447.248551830748</v>
      </c>
      <c r="V569" s="6">
        <f t="shared" si="500"/>
        <v>21232.79357552743</v>
      </c>
      <c r="W569" s="6">
        <f t="shared" si="500"/>
        <v>20018.338599224113</v>
      </c>
      <c r="X569" s="6">
        <f t="shared" si="500"/>
        <v>18803.883622920795</v>
      </c>
      <c r="Y569" s="6">
        <f t="shared" si="500"/>
        <v>18803.883622920795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20895.973143727402</v>
      </c>
      <c r="T570" s="6">
        <f t="shared" si="501"/>
        <v>19875.830963632612</v>
      </c>
      <c r="U570" s="6">
        <f t="shared" si="500"/>
        <v>18855.688783537826</v>
      </c>
      <c r="V570" s="6">
        <f t="shared" si="500"/>
        <v>17835.54660344304</v>
      </c>
      <c r="W570" s="6">
        <f t="shared" si="500"/>
        <v>16815.404423348253</v>
      </c>
      <c r="X570" s="6">
        <f t="shared" si="500"/>
        <v>15795.262243253468</v>
      </c>
      <c r="Y570" s="6">
        <f t="shared" si="500"/>
        <v>15795.262243253468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3980.185360709982</v>
      </c>
      <c r="T580" s="6">
        <f t="shared" si="501"/>
        <v>3785.8725645014506</v>
      </c>
      <c r="U580" s="6">
        <f t="shared" si="500"/>
        <v>3591.5597682929197</v>
      </c>
      <c r="V580" s="6">
        <f t="shared" si="500"/>
        <v>3397.2469720843887</v>
      </c>
      <c r="W580" s="6">
        <f t="shared" si="500"/>
        <v>3202.9341758758583</v>
      </c>
      <c r="X580" s="6">
        <f t="shared" si="500"/>
        <v>3008.6213796673273</v>
      </c>
      <c r="Y580" s="6">
        <f t="shared" si="500"/>
        <v>3008.6213796673273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0</v>
      </c>
      <c r="T585" s="6">
        <f aca="true" t="shared" si="506" ref="T585:Y585">T22*T567</f>
        <v>0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0</v>
      </c>
      <c r="T586" s="6">
        <f aca="true" t="shared" si="508" ref="T586:Y586">T23*T568</f>
        <v>0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0</v>
      </c>
      <c r="T587" s="6">
        <f aca="true" t="shared" si="510" ref="T587:Y587">T24*T569</f>
        <v>0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0</v>
      </c>
      <c r="T588" s="6">
        <f aca="true" t="shared" si="512" ref="T588:Y588">T25*T570</f>
        <v>0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217.05750410976546</v>
      </c>
      <c r="S598" s="6">
        <f t="shared" si="503"/>
        <v>0</v>
      </c>
      <c r="T598" s="6">
        <f aca="true" t="shared" si="532" ref="T598:Y598">T35*T580</f>
        <v>0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24876.158504437386</v>
      </c>
      <c r="T603" s="10">
        <f aca="true" t="shared" si="536" ref="T603:Y603">T585+T567</f>
        <v>23661.703528134065</v>
      </c>
      <c r="U603" s="10">
        <f t="shared" si="536"/>
        <v>22447.248551830748</v>
      </c>
      <c r="V603" s="10">
        <f t="shared" si="536"/>
        <v>21232.79357552743</v>
      </c>
      <c r="W603" s="10">
        <f t="shared" si="536"/>
        <v>20018.338599224113</v>
      </c>
      <c r="X603" s="10">
        <f t="shared" si="536"/>
        <v>18803.883622920795</v>
      </c>
      <c r="Y603" s="10">
        <f t="shared" si="536"/>
        <v>18803.883622920795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24876.158504437386</v>
      </c>
      <c r="T604" s="10">
        <f aca="true" t="shared" si="537" ref="T604:Y604">T586+T568</f>
        <v>23661.703528134065</v>
      </c>
      <c r="U604" s="10">
        <f t="shared" si="537"/>
        <v>22447.248551830748</v>
      </c>
      <c r="V604" s="10">
        <f t="shared" si="537"/>
        <v>21232.79357552743</v>
      </c>
      <c r="W604" s="10">
        <f t="shared" si="537"/>
        <v>20018.338599224113</v>
      </c>
      <c r="X604" s="10">
        <f t="shared" si="537"/>
        <v>18803.883622920795</v>
      </c>
      <c r="Y604" s="10">
        <f t="shared" si="537"/>
        <v>18803.883622920795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24876.158504437386</v>
      </c>
      <c r="T605" s="10">
        <f aca="true" t="shared" si="538" ref="T605:Y605">T587+T569</f>
        <v>23661.703528134065</v>
      </c>
      <c r="U605" s="10">
        <f t="shared" si="538"/>
        <v>22447.248551830748</v>
      </c>
      <c r="V605" s="10">
        <f t="shared" si="538"/>
        <v>21232.79357552743</v>
      </c>
      <c r="W605" s="10">
        <f t="shared" si="538"/>
        <v>20018.338599224113</v>
      </c>
      <c r="X605" s="10">
        <f t="shared" si="538"/>
        <v>18803.883622920795</v>
      </c>
      <c r="Y605" s="10">
        <f t="shared" si="538"/>
        <v>18803.883622920795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20895.973143727402</v>
      </c>
      <c r="T606" s="10">
        <f aca="true" t="shared" si="539" ref="T606:Y606">T588+T570</f>
        <v>19875.830963632612</v>
      </c>
      <c r="U606" s="10">
        <f t="shared" si="539"/>
        <v>18855.688783537826</v>
      </c>
      <c r="V606" s="10">
        <f t="shared" si="539"/>
        <v>17835.54660344304</v>
      </c>
      <c r="W606" s="10">
        <f t="shared" si="539"/>
        <v>16815.404423348253</v>
      </c>
      <c r="X606" s="10">
        <f t="shared" si="539"/>
        <v>15795.262243253468</v>
      </c>
      <c r="Y606" s="10">
        <f t="shared" si="539"/>
        <v>15795.262243253468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4207.085153186337</v>
      </c>
      <c r="S616" s="10">
        <f t="shared" si="534"/>
        <v>3980.185360709982</v>
      </c>
      <c r="T616" s="10">
        <f aca="true" t="shared" si="549" ref="T616:Y616">T598+T580</f>
        <v>3785.8725645014506</v>
      </c>
      <c r="U616" s="10">
        <f t="shared" si="549"/>
        <v>3591.5597682929197</v>
      </c>
      <c r="V616" s="10">
        <f t="shared" si="549"/>
        <v>3397.2469720843887</v>
      </c>
      <c r="W616" s="10">
        <f t="shared" si="549"/>
        <v>3202.9341758758583</v>
      </c>
      <c r="X616" s="10">
        <f t="shared" si="549"/>
        <v>3008.6213796673273</v>
      </c>
      <c r="Y616" s="10">
        <f t="shared" si="549"/>
        <v>3008.6213796673273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104507.003685996</v>
      </c>
      <c r="S621" s="10">
        <f>SUM(S602:S620)</f>
        <v>99504.63401774953</v>
      </c>
      <c r="T621" s="10">
        <f aca="true" t="shared" si="554" ref="T621:Y621">SUM(T602:T620)</f>
        <v>94646.81411253626</v>
      </c>
      <c r="U621" s="10">
        <f t="shared" si="554"/>
        <v>89788.99420732299</v>
      </c>
      <c r="V621" s="10">
        <f t="shared" si="554"/>
        <v>84931.17430210972</v>
      </c>
      <c r="W621" s="10">
        <f t="shared" si="554"/>
        <v>80073.35439689645</v>
      </c>
      <c r="X621" s="10">
        <f t="shared" si="554"/>
        <v>75215.53449168318</v>
      </c>
      <c r="Y621" s="10">
        <f t="shared" si="554"/>
        <v>75215.53449168318</v>
      </c>
    </row>
    <row r="624" ht="15.7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98280.87058293192</v>
      </c>
      <c r="T627" s="10">
        <f aca="true" t="shared" si="557" ref="T627:Y627">S689</f>
        <v>93278.50091468547</v>
      </c>
      <c r="U627" s="10">
        <f t="shared" si="557"/>
        <v>88420.68100947219</v>
      </c>
      <c r="V627" s="10">
        <f t="shared" si="557"/>
        <v>83562.86110425892</v>
      </c>
      <c r="W627" s="10">
        <f t="shared" si="557"/>
        <v>78705.04119904565</v>
      </c>
      <c r="X627" s="10">
        <f t="shared" si="557"/>
        <v>73847.22129383238</v>
      </c>
      <c r="Y627" s="10">
        <f t="shared" si="557"/>
        <v>68989.40138861911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-5002.369668246443</v>
      </c>
      <c r="T629" s="10">
        <f t="shared" si="558"/>
        <v>-4857.819905213268</v>
      </c>
      <c r="U629" s="10">
        <f t="shared" si="558"/>
        <v>-4857.819905213268</v>
      </c>
      <c r="V629" s="10">
        <f t="shared" si="558"/>
        <v>-4857.819905213268</v>
      </c>
      <c r="W629" s="10">
        <f t="shared" si="558"/>
        <v>-4857.819905213268</v>
      </c>
      <c r="X629" s="10">
        <f t="shared" si="558"/>
        <v>-4857.819905213268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93278.50091468549</v>
      </c>
      <c r="T631" s="10">
        <f aca="true" t="shared" si="563" ref="T631:Y631">SUM(T627:T630)</f>
        <v>88420.6810094722</v>
      </c>
      <c r="U631" s="10">
        <f t="shared" si="563"/>
        <v>83562.86110425892</v>
      </c>
      <c r="V631" s="10">
        <f t="shared" si="563"/>
        <v>78705.04119904565</v>
      </c>
      <c r="W631" s="10">
        <f t="shared" si="563"/>
        <v>73847.22129383238</v>
      </c>
      <c r="X631" s="10">
        <f t="shared" si="563"/>
        <v>68989.40138861911</v>
      </c>
      <c r="Y631" s="10">
        <f t="shared" si="563"/>
        <v>68989.40138861911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34979.43784300706</v>
      </c>
      <c r="T636" s="6">
        <f aca="true" t="shared" si="567" ref="T636:T648">T$631*$C636</f>
        <v>33157.75537855207</v>
      </c>
      <c r="U636" s="6">
        <f t="shared" si="566"/>
        <v>31336.072914097094</v>
      </c>
      <c r="V636" s="6">
        <f t="shared" si="566"/>
        <v>29514.390449642116</v>
      </c>
      <c r="W636" s="6">
        <f t="shared" si="566"/>
        <v>27692.707985187142</v>
      </c>
      <c r="X636" s="6">
        <f t="shared" si="566"/>
        <v>25871.025520732168</v>
      </c>
      <c r="Y636" s="6">
        <f t="shared" si="566"/>
        <v>25871.025520732168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34979.43784300706</v>
      </c>
      <c r="T637" s="6">
        <f t="shared" si="567"/>
        <v>33157.75537855207</v>
      </c>
      <c r="U637" s="6">
        <f t="shared" si="566"/>
        <v>31336.072914097094</v>
      </c>
      <c r="V637" s="6">
        <f t="shared" si="566"/>
        <v>29514.390449642116</v>
      </c>
      <c r="W637" s="6">
        <f t="shared" si="566"/>
        <v>27692.707985187142</v>
      </c>
      <c r="X637" s="6">
        <f t="shared" si="566"/>
        <v>25871.025520732168</v>
      </c>
      <c r="Y637" s="6">
        <f t="shared" si="566"/>
        <v>25871.025520732168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19588.48519208395</v>
      </c>
      <c r="T638" s="6">
        <f t="shared" si="567"/>
        <v>18568.34301198916</v>
      </c>
      <c r="U638" s="6">
        <f t="shared" si="566"/>
        <v>17548.200831894374</v>
      </c>
      <c r="V638" s="6">
        <f t="shared" si="566"/>
        <v>16528.058651799587</v>
      </c>
      <c r="W638" s="6">
        <f t="shared" si="566"/>
        <v>15507.916471704799</v>
      </c>
      <c r="X638" s="6">
        <f t="shared" si="566"/>
        <v>14487.774291610012</v>
      </c>
      <c r="Y638" s="6">
        <f t="shared" si="566"/>
        <v>14487.774291610012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3731.1400365874197</v>
      </c>
      <c r="T648" s="6">
        <f t="shared" si="567"/>
        <v>3536.8272403788883</v>
      </c>
      <c r="U648" s="6">
        <f t="shared" si="566"/>
        <v>3342.514444170357</v>
      </c>
      <c r="V648" s="6">
        <f t="shared" si="566"/>
        <v>3148.201647961826</v>
      </c>
      <c r="W648" s="6">
        <f t="shared" si="566"/>
        <v>2953.888851753295</v>
      </c>
      <c r="X648" s="6">
        <f t="shared" si="566"/>
        <v>2759.5760555447646</v>
      </c>
      <c r="Y648" s="6">
        <f t="shared" si="566"/>
        <v>2759.5760555447646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0</v>
      </c>
      <c r="T654" s="6">
        <f aca="true" t="shared" si="574" ref="T654:Y654">T23*T636</f>
        <v>0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0</v>
      </c>
      <c r="T655" s="6">
        <f aca="true" t="shared" si="576" ref="T655:Y655">T24*T637</f>
        <v>0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0</v>
      </c>
      <c r="T656" s="6">
        <f aca="true" t="shared" si="578" ref="T656:Y656">T25*T638</f>
        <v>0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191.75990053164114</v>
      </c>
      <c r="S666" s="6">
        <f t="shared" si="569"/>
        <v>0</v>
      </c>
      <c r="T666" s="6">
        <f aca="true" t="shared" si="598" ref="T666:Y666">T35*T648</f>
        <v>0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34979.43784300706</v>
      </c>
      <c r="T672" s="10">
        <f aca="true" t="shared" si="603" ref="T672:Y672">T654+T636</f>
        <v>33157.75537855207</v>
      </c>
      <c r="U672" s="10">
        <f t="shared" si="603"/>
        <v>31336.072914097094</v>
      </c>
      <c r="V672" s="10">
        <f t="shared" si="603"/>
        <v>29514.390449642116</v>
      </c>
      <c r="W672" s="10">
        <f t="shared" si="603"/>
        <v>27692.707985187142</v>
      </c>
      <c r="X672" s="10">
        <f t="shared" si="603"/>
        <v>25871.025520732168</v>
      </c>
      <c r="Y672" s="10">
        <f t="shared" si="603"/>
        <v>25871.025520732168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34979.43784300706</v>
      </c>
      <c r="T673" s="10">
        <f aca="true" t="shared" si="604" ref="T673:Y673">T655+T637</f>
        <v>33157.75537855207</v>
      </c>
      <c r="U673" s="10">
        <f t="shared" si="604"/>
        <v>31336.072914097094</v>
      </c>
      <c r="V673" s="10">
        <f t="shared" si="604"/>
        <v>29514.390449642116</v>
      </c>
      <c r="W673" s="10">
        <f t="shared" si="604"/>
        <v>27692.707985187142</v>
      </c>
      <c r="X673" s="10">
        <f t="shared" si="604"/>
        <v>25871.025520732168</v>
      </c>
      <c r="Y673" s="10">
        <f t="shared" si="604"/>
        <v>25871.025520732168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19588.48519208395</v>
      </c>
      <c r="T674" s="10">
        <f aca="true" t="shared" si="605" ref="T674:Y674">T656+T638</f>
        <v>18568.34301198916</v>
      </c>
      <c r="U674" s="10">
        <f t="shared" si="605"/>
        <v>17548.200831894374</v>
      </c>
      <c r="V674" s="10">
        <f t="shared" si="605"/>
        <v>16528.058651799587</v>
      </c>
      <c r="W674" s="10">
        <f t="shared" si="605"/>
        <v>15507.916471704799</v>
      </c>
      <c r="X674" s="10">
        <f t="shared" si="605"/>
        <v>14487.774291610012</v>
      </c>
      <c r="Y674" s="10">
        <f t="shared" si="605"/>
        <v>14487.774291610012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3716.758072069162</v>
      </c>
      <c r="S684" s="10">
        <f t="shared" si="600"/>
        <v>3731.1400365874197</v>
      </c>
      <c r="T684" s="10">
        <f aca="true" t="shared" si="615" ref="T684:Y684">T666+T648</f>
        <v>3536.8272403788883</v>
      </c>
      <c r="U684" s="10">
        <f t="shared" si="615"/>
        <v>3342.514444170357</v>
      </c>
      <c r="V684" s="10">
        <f t="shared" si="615"/>
        <v>3148.201647961826</v>
      </c>
      <c r="W684" s="10">
        <f t="shared" si="615"/>
        <v>2953.888851753295</v>
      </c>
      <c r="X684" s="10">
        <f t="shared" si="615"/>
        <v>2759.5760555447646</v>
      </c>
      <c r="Y684" s="10">
        <f t="shared" si="615"/>
        <v>2759.5760555447646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98280.87058293192</v>
      </c>
      <c r="S689" s="10">
        <f>SUM(S670:S688)</f>
        <v>93278.50091468547</v>
      </c>
      <c r="T689" s="10">
        <f aca="true" t="shared" si="620" ref="T689:Y689">SUM(T670:T688)</f>
        <v>88420.68100947219</v>
      </c>
      <c r="U689" s="10">
        <f t="shared" si="620"/>
        <v>83562.86110425892</v>
      </c>
      <c r="V689" s="10">
        <f t="shared" si="620"/>
        <v>78705.04119904565</v>
      </c>
      <c r="W689" s="10">
        <f t="shared" si="620"/>
        <v>73847.22129383238</v>
      </c>
      <c r="X689" s="10">
        <f t="shared" si="620"/>
        <v>68989.40138861911</v>
      </c>
      <c r="Y689" s="10">
        <f t="shared" si="620"/>
        <v>68989.40138861911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77708.76071706455</v>
      </c>
      <c r="S694" s="10">
        <f t="shared" si="625"/>
        <v>72706.3910488181</v>
      </c>
      <c r="T694" s="10">
        <f aca="true" t="shared" si="626" ref="T694:Y694">T126</f>
        <v>67848.57114360483</v>
      </c>
      <c r="U694" s="10">
        <f t="shared" si="626"/>
        <v>62990.75123839156</v>
      </c>
      <c r="V694" s="10">
        <f t="shared" si="626"/>
        <v>58132.93133317829</v>
      </c>
      <c r="W694" s="10">
        <f t="shared" si="626"/>
        <v>53275.11142796502</v>
      </c>
      <c r="X694" s="10">
        <f t="shared" si="626"/>
        <v>48417.29152275176</v>
      </c>
      <c r="Y694" s="10">
        <f t="shared" si="626"/>
        <v>48417.29152275176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87278.16113640697</v>
      </c>
      <c r="T695" s="6">
        <f aca="true" t="shared" si="628" ref="T695:Y695">T151</f>
        <v>82420.3412311937</v>
      </c>
      <c r="U695" s="6">
        <f t="shared" si="628"/>
        <v>77562.52132598043</v>
      </c>
      <c r="V695" s="6">
        <f t="shared" si="628"/>
        <v>72704.70142076716</v>
      </c>
      <c r="W695" s="6">
        <f t="shared" si="628"/>
        <v>67846.88151555389</v>
      </c>
      <c r="X695" s="6">
        <f t="shared" si="628"/>
        <v>62989.06161034062</v>
      </c>
      <c r="Y695" s="6">
        <f t="shared" si="628"/>
        <v>62989.06161034062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105360.56814449355</v>
      </c>
      <c r="S696" s="30">
        <f t="shared" si="630"/>
        <v>100358.1984762471</v>
      </c>
      <c r="T696" s="30">
        <f aca="true" t="shared" si="631" ref="T696:Y696">T218</f>
        <v>95500.37857103383</v>
      </c>
      <c r="U696" s="30">
        <f t="shared" si="631"/>
        <v>90642.55866582056</v>
      </c>
      <c r="V696" s="30">
        <f t="shared" si="631"/>
        <v>85784.73876060729</v>
      </c>
      <c r="W696" s="30">
        <f t="shared" si="631"/>
        <v>80926.918855394</v>
      </c>
      <c r="X696" s="30">
        <f t="shared" si="631"/>
        <v>76069.09895018073</v>
      </c>
      <c r="Y696" s="30">
        <f t="shared" si="631"/>
        <v>76069.09895018073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118952.0399586253</v>
      </c>
      <c r="S697" s="27">
        <f t="shared" si="633"/>
        <v>113949.67029037885</v>
      </c>
      <c r="T697" s="27">
        <f aca="true" t="shared" si="634" ref="T697:Y697">T352</f>
        <v>109091.85038516558</v>
      </c>
      <c r="U697" s="27">
        <f t="shared" si="634"/>
        <v>104234.03047995231</v>
      </c>
      <c r="V697" s="27">
        <f t="shared" si="634"/>
        <v>99376.21057473906</v>
      </c>
      <c r="W697" s="27">
        <f t="shared" si="634"/>
        <v>94518.3906695258</v>
      </c>
      <c r="X697" s="27">
        <f t="shared" si="634"/>
        <v>89660.57076431255</v>
      </c>
      <c r="Y697" s="27">
        <f t="shared" si="634"/>
        <v>89660.57076431255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97701.65419852603</v>
      </c>
      <c r="S698" s="27">
        <f>S284</f>
        <v>92699.28453027958</v>
      </c>
      <c r="T698" s="27">
        <f aca="true" t="shared" si="636" ref="T698:Y698">T284</f>
        <v>87841.46462506629</v>
      </c>
      <c r="U698" s="27">
        <f t="shared" si="636"/>
        <v>82983.64471985302</v>
      </c>
      <c r="V698" s="27">
        <f t="shared" si="636"/>
        <v>78125.82481463975</v>
      </c>
      <c r="W698" s="27">
        <f t="shared" si="636"/>
        <v>73268.00490942648</v>
      </c>
      <c r="X698" s="27">
        <f t="shared" si="636"/>
        <v>68410.18500421321</v>
      </c>
      <c r="Y698" s="27">
        <f t="shared" si="636"/>
        <v>68410.18500421321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120811.77243751024</v>
      </c>
      <c r="S699" s="27">
        <f t="shared" si="638"/>
        <v>115809.40276926382</v>
      </c>
      <c r="T699" s="27">
        <f aca="true" t="shared" si="639" ref="T699:Y699">T419</f>
        <v>110951.58286405054</v>
      </c>
      <c r="U699" s="27">
        <f t="shared" si="639"/>
        <v>106093.76295883725</v>
      </c>
      <c r="V699" s="27">
        <f t="shared" si="639"/>
        <v>101235.94305362395</v>
      </c>
      <c r="W699" s="27">
        <f t="shared" si="639"/>
        <v>96378.12314841065</v>
      </c>
      <c r="X699" s="27">
        <f t="shared" si="639"/>
        <v>91520.3032431974</v>
      </c>
      <c r="Y699" s="27">
        <f t="shared" si="639"/>
        <v>91520.30324319741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217212.76935750787</v>
      </c>
      <c r="S700" s="30">
        <f t="shared" si="641"/>
        <v>212210.39968926142</v>
      </c>
      <c r="T700" s="30">
        <f aca="true" t="shared" si="642" ref="T700:Y700">T486</f>
        <v>207352.5797840482</v>
      </c>
      <c r="U700" s="30">
        <f t="shared" si="642"/>
        <v>202494.75987883494</v>
      </c>
      <c r="V700" s="30">
        <f t="shared" si="642"/>
        <v>197636.9399736217</v>
      </c>
      <c r="W700" s="30">
        <f t="shared" si="642"/>
        <v>192779.12006840843</v>
      </c>
      <c r="X700" s="30">
        <f t="shared" si="642"/>
        <v>187921.30016319515</v>
      </c>
      <c r="Y700" s="30">
        <f t="shared" si="642"/>
        <v>187921.30016319515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166982.6204352597</v>
      </c>
      <c r="S701" s="10">
        <f t="shared" si="644"/>
        <v>161980.25076701323</v>
      </c>
      <c r="T701" s="10">
        <f aca="true" t="shared" si="645" ref="T701:Y701">T553</f>
        <v>157122.43086179998</v>
      </c>
      <c r="U701" s="10">
        <f t="shared" si="645"/>
        <v>152264.61095658672</v>
      </c>
      <c r="V701" s="10">
        <f t="shared" si="645"/>
        <v>147406.79105137344</v>
      </c>
      <c r="W701" s="10">
        <f t="shared" si="645"/>
        <v>142548.97114616018</v>
      </c>
      <c r="X701" s="10">
        <f t="shared" si="645"/>
        <v>137691.1512409469</v>
      </c>
      <c r="Y701" s="10">
        <f t="shared" si="645"/>
        <v>137691.1512409469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104507.003685996</v>
      </c>
      <c r="S702" s="10">
        <f t="shared" si="647"/>
        <v>99504.63401774953</v>
      </c>
      <c r="T702" s="10">
        <f aca="true" t="shared" si="648" ref="T702:Y702">T621</f>
        <v>94646.81411253626</v>
      </c>
      <c r="U702" s="10">
        <f t="shared" si="648"/>
        <v>89788.99420732299</v>
      </c>
      <c r="V702" s="10">
        <f t="shared" si="648"/>
        <v>84931.17430210972</v>
      </c>
      <c r="W702" s="10">
        <f t="shared" si="648"/>
        <v>80073.35439689645</v>
      </c>
      <c r="X702" s="10">
        <f t="shared" si="648"/>
        <v>75215.53449168318</v>
      </c>
      <c r="Y702" s="10">
        <f t="shared" si="648"/>
        <v>75215.53449168318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98280.87058293192</v>
      </c>
      <c r="S703" s="10">
        <f t="shared" si="650"/>
        <v>93278.50091468547</v>
      </c>
      <c r="T703" s="10">
        <f aca="true" t="shared" si="651" ref="T703:Y703">T689</f>
        <v>88420.68100947219</v>
      </c>
      <c r="U703" s="10">
        <f t="shared" si="651"/>
        <v>83562.86110425892</v>
      </c>
      <c r="V703" s="10">
        <f t="shared" si="651"/>
        <v>78705.04119904565</v>
      </c>
      <c r="W703" s="10">
        <f t="shared" si="651"/>
        <v>73847.22129383238</v>
      </c>
      <c r="X703" s="10">
        <f t="shared" si="651"/>
        <v>68989.40138861911</v>
      </c>
      <c r="Y703" s="10">
        <f t="shared" si="651"/>
        <v>68989.40138861911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5002.369668246443</v>
      </c>
      <c r="T705" s="6">
        <f aca="true" t="shared" si="654" ref="T705:Y705">T17</f>
        <v>4857.819905213268</v>
      </c>
      <c r="U705" s="6">
        <f t="shared" si="654"/>
        <v>4857.819905213268</v>
      </c>
      <c r="V705" s="6">
        <f t="shared" si="654"/>
        <v>4857.819905213268</v>
      </c>
      <c r="W705" s="6">
        <f t="shared" si="654"/>
        <v>4857.819905213268</v>
      </c>
      <c r="X705" s="6">
        <f t="shared" si="654"/>
        <v>4857.819905213268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0.06437330388603073</v>
      </c>
      <c r="T708" s="4">
        <f aca="true" t="shared" si="659" ref="T708:T717">T$705/S694</f>
        <v>0.06681420759767219</v>
      </c>
      <c r="U708" s="4">
        <f aca="true" t="shared" si="660" ref="U708:U717">U$705/T694</f>
        <v>0.07159796917360947</v>
      </c>
      <c r="V708" s="4">
        <f aca="true" t="shared" si="661" ref="V708:V717">V$705/U694</f>
        <v>0.07711957405982685</v>
      </c>
      <c r="W708" s="4">
        <f aca="true" t="shared" si="662" ref="W708:W717">W$705/V694</f>
        <v>0.08356399365742559</v>
      </c>
      <c r="X708" s="4">
        <f aca="true" t="shared" si="663" ref="X708:X717">X$705/W694</f>
        <v>0.09118366484848522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0.05420828884085904</v>
      </c>
      <c r="T709" s="4">
        <f t="shared" si="659"/>
        <v>0.05565905424635362</v>
      </c>
      <c r="U709" s="4">
        <f t="shared" si="660"/>
        <v>0.05893957526318423</v>
      </c>
      <c r="V709" s="4">
        <f t="shared" si="661"/>
        <v>0.06263102104168043</v>
      </c>
      <c r="W709" s="4">
        <f t="shared" si="662"/>
        <v>0.06681576033301327</v>
      </c>
      <c r="X709" s="4">
        <f t="shared" si="663"/>
        <v>0.07159975221705088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0.04747857529950005</v>
      </c>
      <c r="T710" s="4">
        <f t="shared" si="659"/>
        <v>0.048404813746861175</v>
      </c>
      <c r="U710" s="4">
        <f t="shared" si="660"/>
        <v>0.05086702249666988</v>
      </c>
      <c r="V710" s="4">
        <f t="shared" si="661"/>
        <v>0.053593146273849084</v>
      </c>
      <c r="W710" s="4">
        <f t="shared" si="662"/>
        <v>0.05662802003477102</v>
      </c>
      <c r="X710" s="4">
        <f t="shared" si="663"/>
        <v>0.06002724401127352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0.042053668604476235</v>
      </c>
      <c r="T711" s="49">
        <f t="shared" si="659"/>
        <v>0.04263127653493026</v>
      </c>
      <c r="U711" s="49">
        <f t="shared" si="660"/>
        <v>0.04452963157249589</v>
      </c>
      <c r="V711" s="49">
        <f t="shared" si="661"/>
        <v>0.04660493202503178</v>
      </c>
      <c r="W711" s="49">
        <f t="shared" si="662"/>
        <v>0.048883126828022774</v>
      </c>
      <c r="X711" s="49">
        <f t="shared" si="663"/>
        <v>0.05139549955096204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0.05120046031238959</v>
      </c>
      <c r="T712" s="4">
        <f t="shared" si="659"/>
        <v>0.05240407118381259</v>
      </c>
      <c r="U712" s="4">
        <f t="shared" si="660"/>
        <v>0.055302127827079155</v>
      </c>
      <c r="V712" s="4">
        <f t="shared" si="661"/>
        <v>0.05853948596272106</v>
      </c>
      <c r="W712" s="4">
        <f t="shared" si="662"/>
        <v>0.062179438319388804</v>
      </c>
      <c r="X712" s="4">
        <f t="shared" si="663"/>
        <v>0.06630206337975872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0.041406309727257035</v>
      </c>
      <c r="T713" s="4">
        <f t="shared" si="659"/>
        <v>0.041946679535960346</v>
      </c>
      <c r="U713" s="4">
        <f t="shared" si="660"/>
        <v>0.04378324112027834</v>
      </c>
      <c r="V713" s="4">
        <f t="shared" si="661"/>
        <v>0.045787987622778796</v>
      </c>
      <c r="W713" s="4">
        <f t="shared" si="662"/>
        <v>0.047985130169036064</v>
      </c>
      <c r="X713" s="4">
        <f t="shared" si="663"/>
        <v>0.05040376121179298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0.023029813960951363</v>
      </c>
      <c r="T714" s="31">
        <f t="shared" si="659"/>
        <v>0.022891526109590048</v>
      </c>
      <c r="U714" s="31">
        <f t="shared" si="660"/>
        <v>0.023427824772050333</v>
      </c>
      <c r="V714" s="31">
        <f t="shared" si="661"/>
        <v>0.023989854888689464</v>
      </c>
      <c r="W714" s="31">
        <f t="shared" si="662"/>
        <v>0.024579513859411272</v>
      </c>
      <c r="X714" s="31">
        <f t="shared" si="663"/>
        <v>0.025198890333607973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0.029957427037659263</v>
      </c>
      <c r="T715" s="4">
        <f t="shared" si="659"/>
        <v>0.029990198695275434</v>
      </c>
      <c r="U715" s="4">
        <f t="shared" si="660"/>
        <v>0.0309174182105549</v>
      </c>
      <c r="V715" s="4">
        <f t="shared" si="661"/>
        <v>0.031903801380337264</v>
      </c>
      <c r="W715" s="4">
        <f t="shared" si="662"/>
        <v>0.032955197454371324</v>
      </c>
      <c r="X715" s="4">
        <f t="shared" si="663"/>
        <v>0.03407825301125733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0.04786635815602054</v>
      </c>
      <c r="T716" s="4">
        <f t="shared" si="659"/>
        <v>0.04882003690749453</v>
      </c>
      <c r="U716" s="4">
        <f t="shared" si="660"/>
        <v>0.05132576252843818</v>
      </c>
      <c r="V716" s="4">
        <f t="shared" si="661"/>
        <v>0.05410262079555709</v>
      </c>
      <c r="W716" s="4">
        <f t="shared" si="662"/>
        <v>0.05719713574115268</v>
      </c>
      <c r="X716" s="4">
        <f t="shared" si="663"/>
        <v>0.06066712131397297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0.05089871140310377</v>
      </c>
      <c r="T717" s="4">
        <f t="shared" si="659"/>
        <v>0.052078666118962766</v>
      </c>
      <c r="U717" s="4">
        <f t="shared" si="660"/>
        <v>0.05493986078542945</v>
      </c>
      <c r="V717" s="4">
        <f t="shared" si="661"/>
        <v>0.05813371922668264</v>
      </c>
      <c r="W717" s="4">
        <f t="shared" si="662"/>
        <v>0.06172183930287012</v>
      </c>
      <c r="X717" s="4">
        <f t="shared" si="663"/>
        <v>0.06578202700253782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3.883597468332692</v>
      </c>
      <c r="T720" s="29">
        <f aca="true" t="shared" si="667" ref="T720:Y720">(0.25*S694)/T$705</f>
        <v>3.741719149097714</v>
      </c>
      <c r="U720" s="29">
        <f t="shared" si="667"/>
        <v>3.4917191490977135</v>
      </c>
      <c r="V720" s="29">
        <f t="shared" si="667"/>
        <v>3.2417191490977135</v>
      </c>
      <c r="W720" s="29">
        <f t="shared" si="667"/>
        <v>2.9917191490977135</v>
      </c>
      <c r="X720" s="29">
        <f t="shared" si="667"/>
        <v>2.7417191490977135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7.378945333882286</v>
      </c>
      <c r="T721" s="29">
        <f aca="true" t="shared" si="669" ref="T721:Y721">(0.4*S695)/T$705</f>
        <v>7.1866115121100025</v>
      </c>
      <c r="U721" s="29">
        <f t="shared" si="669"/>
        <v>6.786611512110002</v>
      </c>
      <c r="V721" s="29">
        <f t="shared" si="669"/>
        <v>6.386611512110002</v>
      </c>
      <c r="W721" s="29">
        <f t="shared" si="669"/>
        <v>5.986611512110001</v>
      </c>
      <c r="X721" s="29">
        <f t="shared" si="669"/>
        <v>5.586611512110002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21.062131576019087</v>
      </c>
      <c r="T722" s="29">
        <f aca="true" t="shared" si="671" ref="T722:Y722">(1*S696)/T$705</f>
        <v>20.659102320476244</v>
      </c>
      <c r="U722" s="29">
        <f t="shared" si="671"/>
        <v>19.65910232047624</v>
      </c>
      <c r="V722" s="29">
        <f t="shared" si="671"/>
        <v>18.65910232047624</v>
      </c>
      <c r="W722" s="29">
        <f t="shared" si="671"/>
        <v>17.65910232047624</v>
      </c>
      <c r="X722" s="29">
        <f t="shared" si="671"/>
        <v>16.659102320476237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9.511655303181414</v>
      </c>
      <c r="T723" s="48">
        <f aca="true" t="shared" si="674" ref="T723:Y724">(0.4*S697)/T$705</f>
        <v>9.38278260732486</v>
      </c>
      <c r="U723" s="48">
        <f t="shared" si="674"/>
        <v>8.98278260732486</v>
      </c>
      <c r="V723" s="48">
        <f t="shared" si="674"/>
        <v>8.582782607324859</v>
      </c>
      <c r="W723" s="48">
        <f t="shared" si="674"/>
        <v>8.18278260732486</v>
      </c>
      <c r="X723" s="48">
        <f t="shared" si="674"/>
        <v>7.782782607324862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7.812429762534913</v>
      </c>
      <c r="T724" s="29">
        <f t="shared" si="674"/>
        <v>7.632994745712781</v>
      </c>
      <c r="U724" s="29">
        <f t="shared" si="674"/>
        <v>7.232994745712779</v>
      </c>
      <c r="V724" s="29">
        <f t="shared" si="674"/>
        <v>6.832994745712779</v>
      </c>
      <c r="W724" s="29">
        <f t="shared" si="674"/>
        <v>6.432994745712779</v>
      </c>
      <c r="X724" s="29">
        <f t="shared" si="674"/>
        <v>6.032994745712779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6.037727139818728</v>
      </c>
      <c r="T725" s="29">
        <f aca="true" t="shared" si="678" ref="T725:Y729">(0.25*S699)/T$705</f>
        <v>5.959947313247483</v>
      </c>
      <c r="U725" s="29">
        <f t="shared" si="678"/>
        <v>5.709947313247482</v>
      </c>
      <c r="V725" s="29">
        <f t="shared" si="678"/>
        <v>5.459947313247481</v>
      </c>
      <c r="W725" s="29">
        <f t="shared" si="678"/>
        <v>5.209947313247479</v>
      </c>
      <c r="X725" s="29">
        <f t="shared" si="678"/>
        <v>4.959947313247477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10.855493684138839</v>
      </c>
      <c r="T726" s="33">
        <f t="shared" si="678"/>
        <v>10.921071788886387</v>
      </c>
      <c r="U726" s="33">
        <f t="shared" si="678"/>
        <v>10.671071788886389</v>
      </c>
      <c r="V726" s="33">
        <f t="shared" si="678"/>
        <v>10.421071788886389</v>
      </c>
      <c r="W726" s="33">
        <f t="shared" si="678"/>
        <v>10.171071788886389</v>
      </c>
      <c r="X726" s="33">
        <f t="shared" si="678"/>
        <v>9.92107178888639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8.345175962065328</v>
      </c>
      <c r="T727" s="29">
        <f t="shared" si="678"/>
        <v>8.336056807765807</v>
      </c>
      <c r="U727" s="29">
        <f t="shared" si="678"/>
        <v>8.086056807765807</v>
      </c>
      <c r="V727" s="29">
        <f t="shared" si="678"/>
        <v>7.836056807765808</v>
      </c>
      <c r="W727" s="29">
        <f t="shared" si="678"/>
        <v>7.586056807765807</v>
      </c>
      <c r="X727" s="29">
        <f t="shared" si="678"/>
        <v>7.336056807765808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5.2228748881442835</v>
      </c>
      <c r="T728" s="29">
        <f t="shared" si="678"/>
        <v>5.120848238474429</v>
      </c>
      <c r="U728" s="29">
        <f t="shared" si="678"/>
        <v>4.870848238474429</v>
      </c>
      <c r="V728" s="29">
        <f t="shared" si="678"/>
        <v>4.620848238474429</v>
      </c>
      <c r="W728" s="29">
        <f t="shared" si="678"/>
        <v>4.370848238474429</v>
      </c>
      <c r="X728" s="29">
        <f t="shared" si="678"/>
        <v>4.120848238474429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4.911715701799774</v>
      </c>
      <c r="T729" s="29">
        <f t="shared" si="678"/>
        <v>4.80043016902406</v>
      </c>
      <c r="U729" s="29">
        <f t="shared" si="678"/>
        <v>4.550430169024059</v>
      </c>
      <c r="V729" s="29">
        <f t="shared" si="678"/>
        <v>4.300430169024058</v>
      </c>
      <c r="W729" s="29">
        <f t="shared" si="678"/>
        <v>4.050430169024058</v>
      </c>
      <c r="X729" s="29">
        <f t="shared" si="678"/>
        <v>3.8004301690240583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77708.76071706455</v>
      </c>
      <c r="S731" s="10">
        <f t="shared" si="680"/>
        <v>72706.3910488181</v>
      </c>
      <c r="T731" s="10">
        <f aca="true" t="shared" si="681" ref="T731:Y731">T694</f>
        <v>67848.57114360483</v>
      </c>
      <c r="U731" s="10">
        <f t="shared" si="681"/>
        <v>62990.75123839156</v>
      </c>
      <c r="V731" s="10">
        <f t="shared" si="681"/>
        <v>58132.93133317829</v>
      </c>
      <c r="W731" s="10">
        <f t="shared" si="681"/>
        <v>53275.11142796502</v>
      </c>
      <c r="X731" s="10">
        <f t="shared" si="681"/>
        <v>48417.29152275176</v>
      </c>
      <c r="Y731" s="10">
        <f t="shared" si="681"/>
        <v>48417.29152275176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105360.56814449355</v>
      </c>
      <c r="S732" s="10">
        <f>S696</f>
        <v>100358.1984762471</v>
      </c>
      <c r="T732" s="10">
        <f aca="true" t="shared" si="683" ref="T732:Y732">T696</f>
        <v>95500.37857103383</v>
      </c>
      <c r="U732" s="10">
        <f t="shared" si="683"/>
        <v>90642.55866582056</v>
      </c>
      <c r="V732" s="10">
        <f t="shared" si="683"/>
        <v>85784.73876060729</v>
      </c>
      <c r="W732" s="10">
        <f t="shared" si="683"/>
        <v>80926.918855394</v>
      </c>
      <c r="X732" s="10">
        <f t="shared" si="683"/>
        <v>76069.09895018073</v>
      </c>
      <c r="Y732" s="10">
        <f t="shared" si="683"/>
        <v>76069.09895018073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97701.65419852603</v>
      </c>
      <c r="S733" s="10">
        <f>S698</f>
        <v>92699.28453027958</v>
      </c>
      <c r="T733" s="10">
        <f aca="true" t="shared" si="685" ref="T733:Y733">T698</f>
        <v>87841.46462506629</v>
      </c>
      <c r="U733" s="10">
        <f t="shared" si="685"/>
        <v>82983.64471985302</v>
      </c>
      <c r="V733" s="10">
        <f t="shared" si="685"/>
        <v>78125.82481463975</v>
      </c>
      <c r="W733" s="10">
        <f t="shared" si="685"/>
        <v>73268.00490942648</v>
      </c>
      <c r="X733" s="10">
        <f t="shared" si="685"/>
        <v>68410.18500421321</v>
      </c>
      <c r="Y733" s="10">
        <f t="shared" si="685"/>
        <v>68410.18500421321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118952.0399586253</v>
      </c>
      <c r="S734" s="10">
        <f>S697</f>
        <v>113949.67029037885</v>
      </c>
      <c r="T734" s="10">
        <f aca="true" t="shared" si="687" ref="T734:Y734">T697</f>
        <v>109091.85038516558</v>
      </c>
      <c r="U734" s="10">
        <f t="shared" si="687"/>
        <v>104234.03047995231</v>
      </c>
      <c r="V734" s="10">
        <f t="shared" si="687"/>
        <v>99376.21057473906</v>
      </c>
      <c r="W734" s="10">
        <f t="shared" si="687"/>
        <v>94518.3906695258</v>
      </c>
      <c r="X734" s="10">
        <f t="shared" si="687"/>
        <v>89660.57076431255</v>
      </c>
      <c r="Y734" s="10">
        <f t="shared" si="687"/>
        <v>89660.57076431255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166982.6204352597</v>
      </c>
      <c r="S735" s="10">
        <f t="shared" si="689"/>
        <v>161980.25076701323</v>
      </c>
      <c r="T735" s="10">
        <f aca="true" t="shared" si="690" ref="T735:Y735">T701</f>
        <v>157122.43086179998</v>
      </c>
      <c r="U735" s="10">
        <f t="shared" si="690"/>
        <v>152264.61095658672</v>
      </c>
      <c r="V735" s="10">
        <f t="shared" si="690"/>
        <v>147406.79105137344</v>
      </c>
      <c r="W735" s="10">
        <f t="shared" si="690"/>
        <v>142548.97114616018</v>
      </c>
      <c r="X735" s="10">
        <f t="shared" si="690"/>
        <v>137691.1512409469</v>
      </c>
      <c r="Y735" s="10">
        <f t="shared" si="690"/>
        <v>137691.1512409469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87278.16113640697</v>
      </c>
      <c r="T736" s="10">
        <f aca="true" t="shared" si="692" ref="T736:Y736">T695</f>
        <v>82420.3412311937</v>
      </c>
      <c r="U736" s="10">
        <f t="shared" si="692"/>
        <v>77562.52132598043</v>
      </c>
      <c r="V736" s="10">
        <f t="shared" si="692"/>
        <v>72704.70142076716</v>
      </c>
      <c r="W736" s="10">
        <f t="shared" si="692"/>
        <v>67846.88151555389</v>
      </c>
      <c r="X736" s="10">
        <f t="shared" si="692"/>
        <v>62989.06161034062</v>
      </c>
      <c r="Y736" s="10">
        <f t="shared" si="692"/>
        <v>62989.06161034062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104507.003685996</v>
      </c>
      <c r="S737" s="10">
        <f t="shared" si="694"/>
        <v>99504.63401774953</v>
      </c>
      <c r="T737" s="10">
        <f aca="true" t="shared" si="695" ref="T737:Y737">T702</f>
        <v>94646.81411253626</v>
      </c>
      <c r="U737" s="10">
        <f t="shared" si="695"/>
        <v>89788.99420732299</v>
      </c>
      <c r="V737" s="10">
        <f t="shared" si="695"/>
        <v>84931.17430210972</v>
      </c>
      <c r="W737" s="10">
        <f t="shared" si="695"/>
        <v>80073.35439689645</v>
      </c>
      <c r="X737" s="10">
        <f t="shared" si="695"/>
        <v>75215.53449168318</v>
      </c>
      <c r="Y737" s="10">
        <f t="shared" si="695"/>
        <v>75215.53449168318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2002-04-28T03:01:33Z</cp:lastPrinted>
  <dcterms:created xsi:type="dcterms:W3CDTF">2002-04-10T04:23:49Z</dcterms:created>
  <dcterms:modified xsi:type="dcterms:W3CDTF">2008-04-03T04:29:36Z</dcterms:modified>
  <cp:category/>
  <cp:version/>
  <cp:contentType/>
  <cp:contentStatus/>
</cp:coreProperties>
</file>